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3"/>
  </bookViews>
  <sheets>
    <sheet name="Consol.IS" sheetId="1" r:id="rId1"/>
    <sheet name="Consol.BS" sheetId="2" r:id="rId2"/>
    <sheet name="SCE" sheetId="3" r:id="rId3"/>
    <sheet name="CCFS" sheetId="4" r:id="rId4"/>
  </sheets>
  <definedNames>
    <definedName name="_xlnm.Print_Area" localSheetId="3">'CCFS'!$A$1:$K$75</definedName>
    <definedName name="_xlnm.Print_Area" localSheetId="2">'SCE'!$A$1:$W$90</definedName>
  </definedNames>
  <calcPr fullCalcOnLoad="1"/>
</workbook>
</file>

<file path=xl/comments1.xml><?xml version="1.0" encoding="utf-8"?>
<comments xmlns="http://schemas.openxmlformats.org/spreadsheetml/2006/main">
  <authors>
    <author>keatyin.fong</author>
  </authors>
  <commentList>
    <comment ref="K40" authorId="0">
      <text>
        <r>
          <rPr>
            <sz val="9"/>
            <rFont val="Tahoma"/>
            <family val="2"/>
          </rPr>
          <t>link cell</t>
        </r>
      </text>
    </comment>
    <comment ref="H40" authorId="0">
      <text>
        <r>
          <rPr>
            <sz val="9"/>
            <rFont val="Tahoma"/>
            <family val="2"/>
          </rPr>
          <t>link cell</t>
        </r>
      </text>
    </comment>
    <comment ref="L40" authorId="0">
      <text>
        <r>
          <rPr>
            <sz val="9"/>
            <rFont val="Tahoma"/>
            <family val="2"/>
          </rPr>
          <t>link cell</t>
        </r>
      </text>
    </comment>
    <comment ref="I40" authorId="0">
      <text>
        <r>
          <rPr>
            <sz val="9"/>
            <rFont val="Tahoma"/>
            <family val="2"/>
          </rPr>
          <t>link cell</t>
        </r>
      </text>
    </comment>
    <comment ref="G40" authorId="0">
      <text>
        <r>
          <rPr>
            <sz val="9"/>
            <rFont val="Tahoma"/>
            <family val="2"/>
          </rPr>
          <t>link cell</t>
        </r>
      </text>
    </comment>
  </commentList>
</comments>
</file>

<file path=xl/comments3.xml><?xml version="1.0" encoding="utf-8"?>
<comments xmlns="http://schemas.openxmlformats.org/spreadsheetml/2006/main">
  <authors>
    <author>keatyin.fong</author>
  </authors>
  <commentList>
    <comment ref="P54" authorId="0">
      <text>
        <r>
          <rPr>
            <sz val="9"/>
            <rFont val="Tahoma"/>
            <family val="2"/>
          </rPr>
          <t>link cell</t>
        </r>
      </text>
    </comment>
    <comment ref="P74" authorId="0">
      <text>
        <r>
          <rPr>
            <sz val="9"/>
            <rFont val="Tahoma"/>
            <family val="2"/>
          </rPr>
          <t>link cell</t>
        </r>
      </text>
    </comment>
  </commentList>
</comments>
</file>

<file path=xl/sharedStrings.xml><?xml version="1.0" encoding="utf-8"?>
<sst xmlns="http://schemas.openxmlformats.org/spreadsheetml/2006/main" count="240" uniqueCount="162">
  <si>
    <t>Interim Report</t>
  </si>
  <si>
    <t>(Incorporated in Malaysia)</t>
  </si>
  <si>
    <t>and its subsidiaries</t>
  </si>
  <si>
    <t>Note</t>
  </si>
  <si>
    <t>RM'000</t>
  </si>
  <si>
    <t>Property, plant and equipment</t>
  </si>
  <si>
    <t>Goodwill on consolidation</t>
  </si>
  <si>
    <t>Current assets</t>
  </si>
  <si>
    <t>Inventories</t>
  </si>
  <si>
    <t>Trade and other receivables</t>
  </si>
  <si>
    <t>Cash &amp; cash equivalents</t>
  </si>
  <si>
    <t>Current liabilities</t>
  </si>
  <si>
    <t>Trade and other payables</t>
  </si>
  <si>
    <t>Borrowings</t>
  </si>
  <si>
    <t>B9</t>
  </si>
  <si>
    <t>Taxation</t>
  </si>
  <si>
    <t>Share capital</t>
  </si>
  <si>
    <t>Reserves</t>
  </si>
  <si>
    <t>Revenue</t>
  </si>
  <si>
    <t>Cost of sales</t>
  </si>
  <si>
    <t>Other operating income</t>
  </si>
  <si>
    <t>Interest income</t>
  </si>
  <si>
    <t>Tax expense</t>
  </si>
  <si>
    <t>B5</t>
  </si>
  <si>
    <t>B13</t>
  </si>
  <si>
    <t>Diluted earnings per ordinary share (sen)</t>
  </si>
  <si>
    <t>distributable</t>
  </si>
  <si>
    <t>Total</t>
  </si>
  <si>
    <t>At 1 January 2002</t>
  </si>
  <si>
    <t>Net profit for the year</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</si>
  <si>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</si>
  <si>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</si>
  <si>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</si>
  <si>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</si>
  <si>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</si>
  <si>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</si>
  <si>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</si>
  <si>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</si>
  <si>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</si>
  <si>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</si>
  <si>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</si>
  <si>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</si>
  <si>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</si>
  <si>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</si>
  <si>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</si>
  <si>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</si>
  <si>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</si>
  <si>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</si>
  <si>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</si>
  <si>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</si>
  <si>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(unaudited)</t>
  </si>
  <si>
    <t>- As previously reported</t>
  </si>
  <si>
    <t>Repayment of hire purchase liabilities</t>
  </si>
  <si>
    <t>to date</t>
  </si>
  <si>
    <t>quarter</t>
  </si>
  <si>
    <t xml:space="preserve">Current </t>
  </si>
  <si>
    <t>Financing costs</t>
  </si>
  <si>
    <t>Deferred tax liabilities</t>
  </si>
  <si>
    <t>Gross profit</t>
  </si>
  <si>
    <t>Basic earnings per ordinary share (sen)</t>
  </si>
  <si>
    <t>Cash and cash equivalents comprise the following balance sheet amounts:</t>
  </si>
  <si>
    <t>cumulative</t>
  </si>
  <si>
    <t>Cash and bank balances</t>
  </si>
  <si>
    <t>Non-current assets</t>
  </si>
  <si>
    <t>Prepaid lease payments</t>
  </si>
  <si>
    <t>Equity</t>
  </si>
  <si>
    <t>Total equity</t>
  </si>
  <si>
    <t>Non-current liabilities</t>
  </si>
  <si>
    <t xml:space="preserve">Operating expenses </t>
  </si>
  <si>
    <t>Cash flows from financing activity</t>
  </si>
  <si>
    <t>Bank overdraft</t>
  </si>
  <si>
    <t>Total equity and liabilities</t>
  </si>
  <si>
    <t>Total assets</t>
  </si>
  <si>
    <t>Profit before taxation</t>
  </si>
  <si>
    <t>Operating profit</t>
  </si>
  <si>
    <t>Profit for the period</t>
  </si>
  <si>
    <t>UMS Holdings Berhad</t>
  </si>
  <si>
    <t>(Company No. 74125-V)</t>
  </si>
  <si>
    <t>Share of profit of associates</t>
  </si>
  <si>
    <t>Investments in associates</t>
  </si>
  <si>
    <t>Other investments</t>
  </si>
  <si>
    <t>Exchange</t>
  </si>
  <si>
    <t>translation</t>
  </si>
  <si>
    <t>Effects of changes in exchange rate</t>
  </si>
  <si>
    <t>Investment Property</t>
  </si>
  <si>
    <t>Fixed deposit</t>
  </si>
  <si>
    <t>Fixed deposits with licensed bank</t>
  </si>
  <si>
    <t>Interest received</t>
  </si>
  <si>
    <t>Bills payable &amp; banker acceptance</t>
  </si>
  <si>
    <t>Dividend paid</t>
  </si>
  <si>
    <t>Repayment of term loan</t>
  </si>
  <si>
    <t xml:space="preserve">Previous </t>
  </si>
  <si>
    <t>Quarter ended</t>
  </si>
  <si>
    <t xml:space="preserve"> ended</t>
  </si>
  <si>
    <t>Revaluation</t>
  </si>
  <si>
    <t xml:space="preserve">3 month period ended 31 December </t>
  </si>
  <si>
    <t>3 months</t>
  </si>
  <si>
    <t>For the period</t>
  </si>
  <si>
    <t>Cash and cash equivalents at beginning of year</t>
  </si>
  <si>
    <t>Cash and cash equivalents at 31 December</t>
  </si>
  <si>
    <t>Total comprehensive income for the year</t>
  </si>
  <si>
    <t>Profits attributable to:</t>
  </si>
  <si>
    <t>Owners of the Parent</t>
  </si>
  <si>
    <t>Non-controlling interest</t>
  </si>
  <si>
    <t>Total comprehensive income attributable to:</t>
  </si>
  <si>
    <t>Total equity attributable to the owners of the Parent</t>
  </si>
  <si>
    <t>Net assets per share attributable to ordinary owners of the Parent (RM)</t>
  </si>
  <si>
    <t>Attributable to owners of the Parent</t>
  </si>
  <si>
    <t>Non-controlling</t>
  </si>
  <si>
    <t>interest</t>
  </si>
  <si>
    <t>Fair value</t>
  </si>
  <si>
    <t>adjustment</t>
  </si>
  <si>
    <t>reserve-non</t>
  </si>
  <si>
    <t xml:space="preserve">Share </t>
  </si>
  <si>
    <t>premiun-non</t>
  </si>
  <si>
    <t>profits-</t>
  </si>
  <si>
    <t>Retained</t>
  </si>
  <si>
    <t>Purchase of other investment</t>
  </si>
  <si>
    <t>Other comprehensive income for the period</t>
  </si>
  <si>
    <t>Other comprehensive income</t>
  </si>
  <si>
    <t xml:space="preserve">    Fair value change in available</t>
  </si>
  <si>
    <t xml:space="preserve">      -</t>
  </si>
  <si>
    <t>-for-sale financial assets</t>
  </si>
  <si>
    <t xml:space="preserve">    Exchange translation differences</t>
  </si>
  <si>
    <t xml:space="preserve">     -</t>
  </si>
  <si>
    <t>Total other comprehensive income</t>
  </si>
  <si>
    <t>Total comprehensive income</t>
  </si>
  <si>
    <t>Transactions with owners</t>
  </si>
  <si>
    <t>Dividend for year ended</t>
  </si>
  <si>
    <t>Total transactions with owners</t>
  </si>
  <si>
    <t xml:space="preserve">            -</t>
  </si>
  <si>
    <t xml:space="preserve">    -</t>
  </si>
  <si>
    <t xml:space="preserve">       -</t>
  </si>
  <si>
    <t>Dividend received</t>
  </si>
  <si>
    <t>Cash inflows from operations</t>
  </si>
  <si>
    <t>2015</t>
  </si>
  <si>
    <t>At 1 October 2015</t>
  </si>
  <si>
    <t>30 September 2015</t>
  </si>
  <si>
    <t>31 December 2015</t>
  </si>
  <si>
    <t>Net cash outflows from investing activities</t>
  </si>
  <si>
    <t>Net (decrease)/increase in cash and cash equivalents</t>
  </si>
  <si>
    <t>Condensed Consolidated Statement of Comprehensive Income for the 3 month period ended 31 December 2016</t>
  </si>
  <si>
    <t>2016</t>
  </si>
  <si>
    <t>30.9.2016</t>
  </si>
  <si>
    <t>Condensed Consolidated Statement of Financial Position as at 31 December 2016</t>
  </si>
  <si>
    <t>As at 30 September 2016</t>
  </si>
  <si>
    <t xml:space="preserve">The condensed consolidated statement of financial position should be read in conjunction with the audited financial statements for the year ended 30 September 2016 and the accompanying explanatory notes attached to the interim financial statements. </t>
  </si>
  <si>
    <t xml:space="preserve">The condensed consolidated statement of comprehensive income should be read in conjunction with the audited financial statements for the year ended 30 September 2016 and the accompanying explanatory notes attached to the interim financial statements. </t>
  </si>
  <si>
    <t>Profit for the year</t>
  </si>
  <si>
    <t>Surplus on revaluation</t>
  </si>
  <si>
    <t>At 30 September 2016</t>
  </si>
  <si>
    <t>At 1 October 2016</t>
  </si>
  <si>
    <t>30 September 2016</t>
  </si>
  <si>
    <t>At 31 December 2016</t>
  </si>
  <si>
    <t xml:space="preserve">The condensed consolidated statement of changes in equity should be read in conjunction with the audited financial statements for the year ended 30 September 2016 and the accompanying explanatory notes attached to the interim financial statements. </t>
  </si>
  <si>
    <t>Condensed Consolidated Statement of Cashflows for the 3 month period ended 31 December 2016</t>
  </si>
  <si>
    <t>31 December 2016</t>
  </si>
  <si>
    <t xml:space="preserve">The condensed consolidated statement cash flows should be read in conjunction with the audited financial statements for the year ended 30 September 2016 and the accompanying explanatory notes attached to the interim financial statements. </t>
  </si>
  <si>
    <t>Condensed Consolidated Statement of Changes in Equity for the 3 month ended 31 December 2016</t>
  </si>
  <si>
    <t>Net cash flow (outflows)/inflows from financing activities</t>
  </si>
  <si>
    <t>Net cash outflows from operating activities</t>
  </si>
  <si>
    <t>As at 31 December 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</si>
</sst>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
    <numFmt numFmtId="172" formatCode="_(* #,##0.0_);_(* \(#,##0.0\);_(* &quot;-&quot;??_);_(@_)"/>
    <numFmt numFmtId="173" formatCode="_(* #,##0.000_);_(* \(#,##0.000\);_(* &quot;-&quot;??_);_(@_)"/>
    <numFmt numFmtId="174" formatCode="_(* #,##0.0000_);_(* \(#,##0.0000\);_(* &quot;-&quot;??_);_(@_)"/>
    <numFmt numFmtId="175" formatCode="_(* #,##0.00000_);_(* \(#,##0.00000\);_(* &quot;-&quot;??_);_(@_)"/>
    <numFmt numFmtId="176" formatCode="[$-409]dddd\,\ mmmm\ dd\,\ yyyy"/>
    <numFmt numFmtId="177" formatCode="[$-409]h:mm:ss\ AM/PM"/>
  </numFmts>
  <fonts count="45">
    <font>
      <sz val="10"/>
      <name val="Arial"/>
      <family val="0"/>
    </font>
    <font>
      <sz val="11"/>
      <name val="Garamond"/>
      <family val="1"/>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5">
    <xf numFmtId="0" fontId="0" fillId="0" borderId="0" xfId="0" applyAlignment="1">
      <alignment/>
    </xf>
    <xf numFmtId="170" fontId="6" fillId="0" borderId="0" xfId="42" applyNumberFormat="1" applyFont="1" applyFill="1" applyAlignment="1">
      <alignment horizontal="center" vertical="center" wrapText="1"/>
    </xf>
    <xf numFmtId="0" fontId="0" fillId="0" borderId="0" xfId="55" applyFont="1" applyFill="1">
      <alignment/>
      <protection/>
    </xf>
    <xf numFmtId="170" fontId="0" fillId="0" borderId="0" xfId="42" applyNumberFormat="1" applyFont="1" applyFill="1" applyAlignment="1">
      <alignment/>
    </xf>
    <xf numFmtId="0" fontId="4" fillId="0" borderId="0" xfId="55" applyFont="1" applyFill="1">
      <alignment/>
      <protection/>
    </xf>
    <xf numFmtId="43" fontId="6" fillId="0" borderId="0" xfId="42" applyFont="1" applyFill="1" applyAlignment="1">
      <alignment/>
    </xf>
    <xf numFmtId="170" fontId="0" fillId="0" borderId="0" xfId="42" applyNumberFormat="1" applyFont="1" applyFill="1" applyAlignment="1">
      <alignment horizontal="right"/>
    </xf>
    <xf numFmtId="170" fontId="0" fillId="0" borderId="10" xfId="42" applyNumberFormat="1" applyFont="1" applyFill="1" applyBorder="1" applyAlignment="1">
      <alignment/>
    </xf>
    <xf numFmtId="170" fontId="0" fillId="0" borderId="11" xfId="42" applyNumberFormat="1" applyFont="1" applyFill="1" applyBorder="1" applyAlignment="1">
      <alignment horizontal="right"/>
    </xf>
    <xf numFmtId="43" fontId="4" fillId="0" borderId="0" xfId="42" applyFont="1" applyFill="1" applyAlignment="1">
      <alignment/>
    </xf>
    <xf numFmtId="170" fontId="6" fillId="0" borderId="0" xfId="42" applyNumberFormat="1" applyFont="1" applyFill="1" applyBorder="1" applyAlignment="1">
      <alignment horizontal="center"/>
    </xf>
    <xf numFmtId="0" fontId="6" fillId="0" borderId="0" xfId="55" applyFont="1" applyFill="1">
      <alignment/>
      <protection/>
    </xf>
    <xf numFmtId="170" fontId="6" fillId="0" borderId="12" xfId="42" applyNumberFormat="1" applyFont="1" applyFill="1" applyBorder="1" applyAlignment="1">
      <alignment horizontal="center"/>
    </xf>
    <xf numFmtId="170" fontId="6" fillId="0" borderId="0" xfId="42" applyNumberFormat="1" applyFont="1" applyFill="1" applyAlignment="1">
      <alignment horizontal="center"/>
    </xf>
    <xf numFmtId="43" fontId="0" fillId="0" borderId="0" xfId="42" applyFont="1" applyFill="1" applyBorder="1" applyAlignment="1">
      <alignment horizontal="center"/>
    </xf>
    <xf numFmtId="0" fontId="3" fillId="0" borderId="0" xfId="55" applyFont="1" applyFill="1">
      <alignment/>
      <protection/>
    </xf>
    <xf numFmtId="0" fontId="4" fillId="0" borderId="0" xfId="55" applyFont="1" applyFill="1" applyAlignment="1">
      <alignment horizontal="center"/>
      <protection/>
    </xf>
    <xf numFmtId="170" fontId="4" fillId="0" borderId="0" xfId="42" applyNumberFormat="1" applyFont="1" applyFill="1" applyAlignment="1">
      <alignment horizontal="right"/>
    </xf>
    <xf numFmtId="170" fontId="4" fillId="0" borderId="0" xfId="42" applyNumberFormat="1" applyFont="1" applyFill="1" applyAlignment="1">
      <alignment/>
    </xf>
    <xf numFmtId="0" fontId="5" fillId="0" borderId="0" xfId="55" applyFont="1" applyFill="1">
      <alignment/>
      <protection/>
    </xf>
    <xf numFmtId="0" fontId="4" fillId="0" borderId="11"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70" fontId="6" fillId="0" borderId="0" xfId="42" applyNumberFormat="1" applyFont="1" applyFill="1" applyAlignment="1">
      <alignment horizontal="right"/>
    </xf>
    <xf numFmtId="170"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43" fontId="0" fillId="0" borderId="0" xfId="42" applyFont="1" applyFill="1" applyAlignment="1">
      <alignment/>
    </xf>
    <xf numFmtId="170" fontId="0" fillId="0" borderId="10" xfId="42" applyNumberFormat="1" applyFont="1" applyFill="1" applyBorder="1" applyAlignment="1">
      <alignment horizontal="right"/>
    </xf>
    <xf numFmtId="0" fontId="6" fillId="0" borderId="0" xfId="55" applyFont="1" applyFill="1" applyAlignment="1" quotePrefix="1">
      <alignment horizontal="center"/>
      <protection/>
    </xf>
    <xf numFmtId="0" fontId="0" fillId="0" borderId="0" xfId="55" applyFont="1" applyFill="1" applyBorder="1">
      <alignment/>
      <protection/>
    </xf>
    <xf numFmtId="0" fontId="6" fillId="0" borderId="0" xfId="55" applyFont="1" applyFill="1" applyBorder="1">
      <alignment/>
      <protection/>
    </xf>
    <xf numFmtId="0" fontId="6" fillId="0" borderId="0" xfId="55" applyFont="1" applyFill="1" applyBorder="1" applyAlignment="1">
      <alignment horizontal="center"/>
      <protection/>
    </xf>
    <xf numFmtId="170" fontId="0" fillId="0" borderId="0" xfId="42" applyNumberFormat="1" applyFont="1" applyFill="1" applyBorder="1" applyAlignment="1">
      <alignment horizontal="right"/>
    </xf>
    <xf numFmtId="170" fontId="0" fillId="0" borderId="0" xfId="42" applyNumberFormat="1" applyFont="1" applyFill="1" applyBorder="1" applyAlignment="1">
      <alignment/>
    </xf>
    <xf numFmtId="0" fontId="6" fillId="0" borderId="0" xfId="55" applyFont="1" applyFill="1" applyBorder="1" quotePrefix="1">
      <alignment/>
      <protection/>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0" fontId="2" fillId="0" borderId="0" xfId="55" applyFont="1" applyFill="1">
      <alignment/>
      <protection/>
    </xf>
    <xf numFmtId="0" fontId="6"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70" fontId="6" fillId="0" borderId="0" xfId="42" applyNumberFormat="1" applyFont="1" applyFill="1" applyBorder="1" applyAlignment="1">
      <alignment horizontal="right"/>
    </xf>
    <xf numFmtId="0" fontId="2" fillId="0" borderId="0" xfId="55" applyFont="1" applyFill="1" applyBorder="1">
      <alignment/>
      <protection/>
    </xf>
    <xf numFmtId="171"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1" xfId="55" applyFont="1" applyFill="1" applyBorder="1">
      <alignment/>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0" fillId="0" borderId="14" xfId="55" applyFont="1" applyFill="1" applyBorder="1" applyAlignment="1">
      <alignment horizontal="center"/>
      <protection/>
    </xf>
    <xf numFmtId="0" fontId="0" fillId="0" borderId="15" xfId="55" applyFont="1" applyFill="1" applyBorder="1" applyAlignment="1">
      <alignment horizontal="center"/>
      <protection/>
    </xf>
    <xf numFmtId="0" fontId="0" fillId="0" borderId="15" xfId="55" applyFont="1" applyFill="1" applyBorder="1">
      <alignment/>
      <protection/>
    </xf>
    <xf numFmtId="0" fontId="0" fillId="0" borderId="0" xfId="55" applyFont="1" applyFill="1" applyBorder="1" applyAlignment="1">
      <alignment horizontal="center"/>
      <protection/>
    </xf>
    <xf numFmtId="170" fontId="0" fillId="0" borderId="0" xfId="55" applyNumberFormat="1" applyFont="1" applyFill="1">
      <alignment/>
      <protection/>
    </xf>
    <xf numFmtId="170" fontId="0" fillId="0" borderId="10" xfId="55" applyNumberFormat="1" applyFont="1" applyFill="1" applyBorder="1">
      <alignment/>
      <protection/>
    </xf>
    <xf numFmtId="170" fontId="0" fillId="0" borderId="16" xfId="42" applyNumberFormat="1" applyFont="1" applyFill="1" applyBorder="1" applyAlignment="1">
      <alignment/>
    </xf>
    <xf numFmtId="0" fontId="0" fillId="0" borderId="17" xfId="55" applyFont="1" applyFill="1" applyBorder="1">
      <alignment/>
      <protection/>
    </xf>
    <xf numFmtId="170" fontId="0" fillId="0" borderId="17" xfId="42" applyNumberFormat="1" applyFont="1" applyFill="1" applyBorder="1" applyAlignment="1">
      <alignment/>
    </xf>
    <xf numFmtId="170" fontId="0" fillId="0" borderId="18" xfId="55" applyNumberFormat="1" applyFont="1" applyFill="1" applyBorder="1">
      <alignment/>
      <protection/>
    </xf>
    <xf numFmtId="170" fontId="0" fillId="0" borderId="19" xfId="42" applyNumberFormat="1" applyFont="1" applyFill="1" applyBorder="1" applyAlignment="1">
      <alignment/>
    </xf>
    <xf numFmtId="170" fontId="0" fillId="0" borderId="20" xfId="55" applyNumberFormat="1" applyFont="1" applyFill="1" applyBorder="1">
      <alignment/>
      <protection/>
    </xf>
    <xf numFmtId="170" fontId="0" fillId="0" borderId="12" xfId="42" applyNumberFormat="1" applyFont="1" applyFill="1" applyBorder="1" applyAlignment="1">
      <alignment/>
    </xf>
    <xf numFmtId="0" fontId="0" fillId="0" borderId="10" xfId="55" applyFont="1" applyFill="1" applyBorder="1">
      <alignment/>
      <protection/>
    </xf>
    <xf numFmtId="170" fontId="0" fillId="0" borderId="21" xfId="55" applyNumberFormat="1" applyFont="1" applyFill="1" applyBorder="1">
      <alignment/>
      <protection/>
    </xf>
    <xf numFmtId="170" fontId="0" fillId="0" borderId="0" xfId="55" applyNumberFormat="1" applyFont="1" applyFill="1" applyBorder="1">
      <alignment/>
      <protection/>
    </xf>
    <xf numFmtId="170" fontId="0" fillId="0" borderId="22" xfId="55" applyNumberFormat="1" applyFont="1" applyFill="1" applyBorder="1">
      <alignment/>
      <protection/>
    </xf>
    <xf numFmtId="170" fontId="2" fillId="0" borderId="0" xfId="42" applyNumberFormat="1" applyFont="1" applyFill="1" applyAlignment="1">
      <alignment/>
    </xf>
    <xf numFmtId="170" fontId="4" fillId="0" borderId="0" xfId="42" applyNumberFormat="1" applyFont="1" applyFill="1" applyBorder="1" applyAlignment="1">
      <alignment horizontal="right"/>
    </xf>
    <xf numFmtId="43" fontId="4" fillId="0" borderId="0" xfId="42" applyFont="1" applyFill="1" applyBorder="1" applyAlignment="1">
      <alignment/>
    </xf>
    <xf numFmtId="170"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70" fontId="0" fillId="0" borderId="0" xfId="42" applyNumberFormat="1" applyFont="1" applyFill="1" applyBorder="1" applyAlignment="1">
      <alignment horizontal="center"/>
    </xf>
    <xf numFmtId="41" fontId="0" fillId="0" borderId="10"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70" fontId="2" fillId="0" borderId="0" xfId="42" applyNumberFormat="1" applyFont="1" applyFill="1" applyBorder="1" applyAlignment="1">
      <alignment/>
    </xf>
    <xf numFmtId="170"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170" fontId="0" fillId="0" borderId="23" xfId="42" applyNumberFormat="1" applyFont="1" applyFill="1" applyBorder="1" applyAlignment="1">
      <alignment horizontal="right"/>
    </xf>
    <xf numFmtId="49" fontId="6" fillId="0" borderId="19" xfId="42" applyNumberFormat="1" applyFont="1" applyFill="1" applyBorder="1" applyAlignment="1">
      <alignment horizontal="center"/>
    </xf>
    <xf numFmtId="170"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4" xfId="55" applyNumberFormat="1" applyFont="1" applyFill="1" applyBorder="1" applyAlignment="1">
      <alignment horizontal="center"/>
      <protection/>
    </xf>
    <xf numFmtId="0" fontId="0" fillId="0" borderId="0" xfId="0" applyFont="1" applyFill="1" applyAlignment="1">
      <alignment/>
    </xf>
    <xf numFmtId="171" fontId="0" fillId="0" borderId="0" xfId="42" applyNumberFormat="1" applyFont="1" applyFill="1" applyBorder="1" applyAlignment="1">
      <alignment horizontal="right"/>
    </xf>
    <xf numFmtId="170" fontId="0" fillId="0" borderId="22" xfId="42" applyNumberFormat="1" applyFont="1" applyFill="1" applyBorder="1" applyAlignment="1">
      <alignment/>
    </xf>
    <xf numFmtId="170" fontId="2" fillId="0" borderId="0" xfId="55" applyNumberFormat="1" applyFont="1" applyFill="1">
      <alignment/>
      <protection/>
    </xf>
    <xf numFmtId="49" fontId="6" fillId="0" borderId="0" xfId="42" applyNumberFormat="1" applyFont="1" applyFill="1" applyBorder="1" applyAlignment="1">
      <alignment horizontal="center"/>
    </xf>
    <xf numFmtId="170" fontId="6" fillId="0" borderId="10" xfId="42" applyNumberFormat="1" applyFont="1" applyFill="1" applyBorder="1" applyAlignment="1">
      <alignment horizontal="center"/>
    </xf>
    <xf numFmtId="0" fontId="0" fillId="0" borderId="13" xfId="55" applyFont="1" applyFill="1" applyBorder="1" applyAlignment="1">
      <alignment horizontal="center"/>
      <protection/>
    </xf>
    <xf numFmtId="0" fontId="6" fillId="0" borderId="0" xfId="55" applyFont="1" applyFill="1" applyAlignment="1">
      <alignment horizontal="center" vertical="center"/>
      <protection/>
    </xf>
    <xf numFmtId="170" fontId="0" fillId="0" borderId="17" xfId="42" applyNumberFormat="1" applyFont="1" applyFill="1" applyBorder="1" applyAlignment="1">
      <alignment horizontal="right"/>
    </xf>
    <xf numFmtId="0" fontId="4" fillId="0" borderId="22" xfId="55" applyFont="1" applyFill="1" applyBorder="1">
      <alignment/>
      <protection/>
    </xf>
    <xf numFmtId="0" fontId="2" fillId="0" borderId="13" xfId="55" applyFont="1" applyFill="1" applyBorder="1">
      <alignment/>
      <protection/>
    </xf>
    <xf numFmtId="0" fontId="6" fillId="0" borderId="15" xfId="55" applyFont="1" applyFill="1" applyBorder="1" applyAlignment="1">
      <alignment horizontal="center"/>
      <protection/>
    </xf>
    <xf numFmtId="0" fontId="0" fillId="0" borderId="12" xfId="55" applyFont="1" applyFill="1" applyBorder="1" applyAlignment="1">
      <alignment horizontal="center"/>
      <protection/>
    </xf>
    <xf numFmtId="0" fontId="0" fillId="0" borderId="21" xfId="55" applyFont="1" applyFill="1" applyBorder="1">
      <alignment/>
      <protection/>
    </xf>
    <xf numFmtId="0" fontId="0" fillId="0" borderId="24" xfId="55" applyFont="1" applyFill="1" applyBorder="1" applyAlignment="1">
      <alignment horizontal="center"/>
      <protection/>
    </xf>
    <xf numFmtId="170" fontId="0" fillId="0" borderId="23" xfId="42" applyNumberFormat="1" applyFont="1" applyFill="1" applyBorder="1" applyAlignment="1">
      <alignment/>
    </xf>
    <xf numFmtId="0" fontId="0" fillId="0" borderId="23" xfId="55" applyFont="1" applyFill="1" applyBorder="1">
      <alignment/>
      <protection/>
    </xf>
    <xf numFmtId="170" fontId="0" fillId="0" borderId="25" xfId="42" applyNumberFormat="1" applyFont="1" applyFill="1" applyBorder="1" applyAlignment="1">
      <alignment/>
    </xf>
    <xf numFmtId="0" fontId="0" fillId="0" borderId="19" xfId="55" applyFont="1" applyFill="1" applyBorder="1" applyAlignment="1">
      <alignment horizontal="center"/>
      <protection/>
    </xf>
    <xf numFmtId="170" fontId="0" fillId="0" borderId="14" xfId="42" applyNumberFormat="1" applyFont="1" applyFill="1" applyBorder="1" applyAlignment="1">
      <alignment/>
    </xf>
    <xf numFmtId="0" fontId="0" fillId="0" borderId="0" xfId="55" applyFont="1" applyFill="1" applyBorder="1" quotePrefix="1">
      <alignment/>
      <protection/>
    </xf>
    <xf numFmtId="43" fontId="0" fillId="0" borderId="0" xfId="42" applyFont="1" applyFill="1" applyBorder="1" applyAlignment="1">
      <alignment/>
    </xf>
    <xf numFmtId="43" fontId="0" fillId="0" borderId="10" xfId="42" applyFont="1" applyFill="1" applyBorder="1" applyAlignment="1">
      <alignment/>
    </xf>
    <xf numFmtId="170" fontId="0" fillId="0" borderId="15" xfId="42" applyNumberFormat="1" applyFont="1" applyFill="1" applyBorder="1" applyAlignment="1">
      <alignment/>
    </xf>
    <xf numFmtId="170" fontId="0" fillId="0" borderId="26" xfId="42" applyNumberFormat="1" applyFont="1" applyFill="1" applyBorder="1" applyAlignment="1">
      <alignment/>
    </xf>
    <xf numFmtId="43" fontId="0" fillId="0" borderId="16" xfId="42" applyFont="1" applyFill="1" applyBorder="1" applyAlignment="1">
      <alignment/>
    </xf>
    <xf numFmtId="170" fontId="0" fillId="0" borderId="18" xfId="42" applyNumberFormat="1" applyFont="1" applyFill="1" applyBorder="1" applyAlignment="1">
      <alignment/>
    </xf>
    <xf numFmtId="170" fontId="0" fillId="0" borderId="13" xfId="42" applyNumberFormat="1" applyFont="1" applyFill="1" applyBorder="1" applyAlignment="1">
      <alignment/>
    </xf>
    <xf numFmtId="15" fontId="0" fillId="0" borderId="0" xfId="55" applyNumberFormat="1" applyFont="1" applyFill="1" applyBorder="1" quotePrefix="1">
      <alignment/>
      <protection/>
    </xf>
    <xf numFmtId="43" fontId="0" fillId="0" borderId="12" xfId="42" applyFont="1" applyFill="1" applyBorder="1" applyAlignment="1">
      <alignment horizontal="center"/>
    </xf>
    <xf numFmtId="170" fontId="0" fillId="0" borderId="21" xfId="42" applyNumberFormat="1" applyFont="1" applyFill="1" applyBorder="1" applyAlignment="1">
      <alignment/>
    </xf>
    <xf numFmtId="170" fontId="0" fillId="0" borderId="20" xfId="42" applyNumberFormat="1" applyFont="1" applyFill="1" applyBorder="1" applyAlignment="1">
      <alignment/>
    </xf>
    <xf numFmtId="170" fontId="6" fillId="0" borderId="0" xfId="42" applyNumberFormat="1" applyFont="1" applyFill="1" applyBorder="1" applyAlignment="1">
      <alignment horizontal="center" vertical="center" wrapText="1"/>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70" fontId="6" fillId="0" borderId="24" xfId="42" applyNumberFormat="1" applyFont="1" applyFill="1" applyBorder="1" applyAlignment="1">
      <alignment horizontal="center" vertical="center"/>
    </xf>
    <xf numFmtId="170" fontId="6" fillId="0" borderId="23" xfId="42" applyNumberFormat="1" applyFont="1" applyFill="1" applyBorder="1" applyAlignment="1">
      <alignment horizontal="center" vertical="center"/>
    </xf>
    <xf numFmtId="170" fontId="6" fillId="0" borderId="26"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left" vertical="center" wrapText="1"/>
      <protection/>
    </xf>
    <xf numFmtId="0" fontId="0" fillId="0" borderId="0" xfId="55" applyFont="1" applyFill="1" applyBorder="1" applyAlignment="1">
      <alignment horizontal="center"/>
      <protection/>
    </xf>
    <xf numFmtId="0" fontId="0"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104775</xdr:rowOff>
    </xdr:from>
    <xdr:to>
      <xdr:col>5</xdr:col>
      <xdr:colOff>685800</xdr:colOff>
      <xdr:row>13</xdr:row>
      <xdr:rowOff>104775</xdr:rowOff>
    </xdr:to>
    <xdr:sp>
      <xdr:nvSpPr>
        <xdr:cNvPr id="1" name="Line 5"/>
        <xdr:cNvSpPr>
          <a:spLocks/>
        </xdr:cNvSpPr>
      </xdr:nvSpPr>
      <xdr:spPr>
        <a:xfrm flipH="1">
          <a:off x="1905000" y="234315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13</xdr:row>
      <xdr:rowOff>104775</xdr:rowOff>
    </xdr:from>
    <xdr:to>
      <xdr:col>16</xdr:col>
      <xdr:colOff>66675</xdr:colOff>
      <xdr:row>13</xdr:row>
      <xdr:rowOff>104775</xdr:rowOff>
    </xdr:to>
    <xdr:sp>
      <xdr:nvSpPr>
        <xdr:cNvPr id="2" name="Line 6"/>
        <xdr:cNvSpPr>
          <a:spLocks/>
        </xdr:cNvSpPr>
      </xdr:nvSpPr>
      <xdr:spPr>
        <a:xfrm>
          <a:off x="6076950" y="234315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82"/>
  <sheetViews>
    <sheetView zoomScale="85" zoomScaleNormal="85" zoomScaleSheetLayoutView="100" zoomScalePageLayoutView="0" workbookViewId="0" topLeftCell="A41">
      <selection activeCell="R17" sqref="R17"/>
    </sheetView>
  </sheetViews>
  <sheetFormatPr defaultColWidth="9.140625" defaultRowHeight="12.75"/>
  <cols>
    <col min="1" max="1" width="4.00390625" style="4" customWidth="1"/>
    <col min="2" max="3" width="3.7109375" style="4" customWidth="1"/>
    <col min="4" max="4" width="30.28125" style="4" customWidth="1"/>
    <col min="5" max="5" width="3.57421875" style="4" customWidth="1"/>
    <col min="6" max="6" width="1.57421875" style="4" customWidth="1"/>
    <col min="7" max="8" width="20.57421875" style="4" customWidth="1"/>
    <col min="9" max="9" width="21.140625" style="4" customWidth="1"/>
    <col min="10" max="10" width="1.421875" style="4" customWidth="1"/>
    <col min="11" max="11" width="17.8515625" style="4" customWidth="1"/>
    <col min="12" max="12" width="19.421875" style="4" customWidth="1"/>
    <col min="13" max="13" width="9.140625" style="4" customWidth="1"/>
    <col min="14" max="14" width="10.8515625" style="4" customWidth="1"/>
    <col min="15" max="15" width="12.140625" style="4" customWidth="1"/>
    <col min="16" max="16384" width="9.140625" style="4" customWidth="1"/>
  </cols>
  <sheetData>
    <row r="1" spans="10:12" ht="15.75">
      <c r="J1" s="39"/>
      <c r="K1" s="2"/>
      <c r="L1" s="85"/>
    </row>
    <row r="2" spans="10:12" ht="15.75">
      <c r="J2" s="127"/>
      <c r="K2" s="127"/>
      <c r="L2" s="127"/>
    </row>
    <row r="3" spans="1:12" ht="18">
      <c r="A3" s="15" t="s">
        <v>0</v>
      </c>
      <c r="J3" s="127"/>
      <c r="K3" s="127"/>
      <c r="L3" s="127"/>
    </row>
    <row r="4" ht="18">
      <c r="A4" s="15" t="s">
        <v>76</v>
      </c>
    </row>
    <row r="5" ht="15.75">
      <c r="A5" s="19" t="s">
        <v>77</v>
      </c>
    </row>
    <row r="6" ht="15.75">
      <c r="A6" s="19" t="s">
        <v>1</v>
      </c>
    </row>
    <row r="7" ht="15.75">
      <c r="A7" s="4" t="s">
        <v>2</v>
      </c>
    </row>
    <row r="8" ht="5.25" customHeight="1"/>
    <row r="9" s="20" customFormat="1" ht="5.25" customHeight="1" thickBot="1"/>
    <row r="10" ht="7.5" customHeight="1">
      <c r="F10" s="21"/>
    </row>
    <row r="11" spans="1:5" ht="20.25" customHeight="1">
      <c r="A11" s="11" t="s">
        <v>141</v>
      </c>
      <c r="B11" s="11"/>
      <c r="C11" s="11"/>
      <c r="D11" s="11"/>
      <c r="E11" s="11"/>
    </row>
    <row r="12" spans="1:5" ht="15.75">
      <c r="A12" s="11" t="s">
        <v>50</v>
      </c>
      <c r="B12" s="11"/>
      <c r="C12" s="11"/>
      <c r="D12" s="11"/>
      <c r="E12" s="11"/>
    </row>
    <row r="13" spans="1:12" ht="15.75">
      <c r="A13" s="25"/>
      <c r="B13" s="11"/>
      <c r="C13" s="11"/>
      <c r="D13" s="11"/>
      <c r="E13" s="11"/>
      <c r="L13" s="26"/>
    </row>
    <row r="14" spans="7:12" s="11" customFormat="1" ht="16.5" customHeight="1">
      <c r="G14" s="128" t="s">
        <v>95</v>
      </c>
      <c r="H14" s="129"/>
      <c r="I14" s="130"/>
      <c r="K14" s="128" t="s">
        <v>95</v>
      </c>
      <c r="L14" s="130"/>
    </row>
    <row r="15" spans="7:12" s="11" customFormat="1" ht="12.75">
      <c r="G15" s="88" t="s">
        <v>142</v>
      </c>
      <c r="H15" s="97" t="s">
        <v>142</v>
      </c>
      <c r="I15" s="88" t="s">
        <v>135</v>
      </c>
      <c r="K15" s="88" t="s">
        <v>142</v>
      </c>
      <c r="L15" s="88" t="s">
        <v>135</v>
      </c>
    </row>
    <row r="16" spans="5:12" s="11" customFormat="1" ht="12.75">
      <c r="E16" s="22" t="s">
        <v>3</v>
      </c>
      <c r="G16" s="12" t="s">
        <v>4</v>
      </c>
      <c r="H16" s="98" t="s">
        <v>4</v>
      </c>
      <c r="I16" s="12" t="s">
        <v>4</v>
      </c>
      <c r="K16" s="12" t="s">
        <v>4</v>
      </c>
      <c r="L16" s="12" t="s">
        <v>4</v>
      </c>
    </row>
    <row r="17" spans="5:12" s="11" customFormat="1" ht="12.75">
      <c r="E17" s="22"/>
      <c r="G17" s="10"/>
      <c r="H17" s="10" t="s">
        <v>91</v>
      </c>
      <c r="I17" s="10"/>
      <c r="K17" s="10"/>
      <c r="L17" s="10"/>
    </row>
    <row r="18" spans="5:12" s="11" customFormat="1" ht="15.75" customHeight="1">
      <c r="E18" s="22"/>
      <c r="G18" s="10" t="s">
        <v>55</v>
      </c>
      <c r="H18" s="10" t="s">
        <v>92</v>
      </c>
      <c r="I18" s="10" t="s">
        <v>55</v>
      </c>
      <c r="K18" s="10" t="s">
        <v>96</v>
      </c>
      <c r="L18" s="10" t="s">
        <v>96</v>
      </c>
    </row>
    <row r="19" spans="5:12" s="11" customFormat="1" ht="15.75" customHeight="1">
      <c r="E19" s="22"/>
      <c r="G19" s="10" t="s">
        <v>54</v>
      </c>
      <c r="H19" s="10" t="s">
        <v>143</v>
      </c>
      <c r="I19" s="10" t="s">
        <v>54</v>
      </c>
      <c r="K19" s="10" t="s">
        <v>61</v>
      </c>
      <c r="L19" s="10" t="s">
        <v>61</v>
      </c>
    </row>
    <row r="20" spans="7:12" s="11" customFormat="1" ht="12.75">
      <c r="G20" s="10"/>
      <c r="H20" s="10"/>
      <c r="I20" s="10"/>
      <c r="K20" s="13" t="s">
        <v>53</v>
      </c>
      <c r="L20" s="13" t="s">
        <v>53</v>
      </c>
    </row>
    <row r="21" spans="7:12" s="11" customFormat="1" ht="12.75">
      <c r="G21" s="13"/>
      <c r="H21" s="24"/>
      <c r="I21" s="13"/>
      <c r="K21" s="13"/>
      <c r="L21" s="13"/>
    </row>
    <row r="22" spans="1:12" ht="15.75">
      <c r="A22" s="11" t="s">
        <v>18</v>
      </c>
      <c r="B22" s="11"/>
      <c r="C22" s="11"/>
      <c r="D22" s="11"/>
      <c r="E22" s="11"/>
      <c r="G22" s="3">
        <v>21391</v>
      </c>
      <c r="H22" s="3">
        <v>22866</v>
      </c>
      <c r="I22" s="3">
        <v>21647</v>
      </c>
      <c r="K22" s="3">
        <v>21391</v>
      </c>
      <c r="L22" s="3">
        <v>21647</v>
      </c>
    </row>
    <row r="23" spans="1:12" ht="15.75">
      <c r="A23" s="2"/>
      <c r="B23" s="11"/>
      <c r="C23" s="11"/>
      <c r="D23" s="11"/>
      <c r="E23" s="11"/>
      <c r="G23" s="3"/>
      <c r="H23" s="3"/>
      <c r="I23" s="3"/>
      <c r="K23" s="3"/>
      <c r="L23" s="3"/>
    </row>
    <row r="24" spans="1:12" ht="15.75">
      <c r="A24" s="2" t="s">
        <v>19</v>
      </c>
      <c r="B24" s="11"/>
      <c r="C24" s="11"/>
      <c r="D24" s="11"/>
      <c r="E24" s="11"/>
      <c r="G24" s="3">
        <v>-14008</v>
      </c>
      <c r="H24" s="3">
        <v>-15046</v>
      </c>
      <c r="I24" s="3">
        <v>-13200</v>
      </c>
      <c r="K24" s="3">
        <v>-14008</v>
      </c>
      <c r="L24" s="3">
        <v>-13200</v>
      </c>
    </row>
    <row r="25" spans="1:12" ht="15.75">
      <c r="A25" s="2"/>
      <c r="B25" s="11"/>
      <c r="C25" s="11"/>
      <c r="D25" s="11"/>
      <c r="E25" s="11"/>
      <c r="G25" s="3"/>
      <c r="H25" s="3"/>
      <c r="I25" s="3"/>
      <c r="K25" s="3"/>
      <c r="L25" s="3"/>
    </row>
    <row r="26" spans="1:12" ht="15.75">
      <c r="A26" s="2"/>
      <c r="B26" s="11"/>
      <c r="C26" s="11"/>
      <c r="D26" s="11"/>
      <c r="E26" s="11"/>
      <c r="G26" s="7"/>
      <c r="H26" s="7"/>
      <c r="I26" s="7"/>
      <c r="K26" s="7"/>
      <c r="L26" s="7"/>
    </row>
    <row r="27" spans="1:12" ht="15.75">
      <c r="A27" s="2" t="s">
        <v>58</v>
      </c>
      <c r="B27" s="11"/>
      <c r="C27" s="11"/>
      <c r="D27" s="11"/>
      <c r="E27" s="11"/>
      <c r="G27" s="6">
        <f>SUM(G22:G26)</f>
        <v>7383</v>
      </c>
      <c r="H27" s="6">
        <f>SUM(H22:H26)</f>
        <v>7820</v>
      </c>
      <c r="I27" s="6">
        <f>SUM(I22:I26)</f>
        <v>8447</v>
      </c>
      <c r="K27" s="6">
        <f>SUM(K22:K26)</f>
        <v>7383</v>
      </c>
      <c r="L27" s="6">
        <f>SUM(L22:L26)</f>
        <v>8447</v>
      </c>
    </row>
    <row r="28" spans="1:12" ht="15.75">
      <c r="A28" s="2"/>
      <c r="B28" s="11"/>
      <c r="C28" s="11"/>
      <c r="D28" s="11"/>
      <c r="E28" s="11"/>
      <c r="G28" s="3"/>
      <c r="H28" s="3"/>
      <c r="I28" s="3"/>
      <c r="K28" s="3"/>
      <c r="L28" s="3"/>
    </row>
    <row r="29" spans="1:12" ht="15.75">
      <c r="A29" s="2" t="s">
        <v>68</v>
      </c>
      <c r="B29" s="11"/>
      <c r="C29" s="11"/>
      <c r="D29" s="11"/>
      <c r="E29" s="11"/>
      <c r="G29" s="3">
        <v>-6766</v>
      </c>
      <c r="H29" s="3">
        <v>-6496</v>
      </c>
      <c r="I29" s="3">
        <v>-7287</v>
      </c>
      <c r="K29" s="3">
        <v>-6766</v>
      </c>
      <c r="L29" s="3">
        <v>-7287</v>
      </c>
    </row>
    <row r="30" spans="1:12" ht="15.75">
      <c r="A30" s="2" t="s">
        <v>20</v>
      </c>
      <c r="B30" s="11"/>
      <c r="C30" s="11"/>
      <c r="D30" s="11"/>
      <c r="E30" s="11"/>
      <c r="G30" s="3">
        <v>813</v>
      </c>
      <c r="H30" s="3">
        <v>622</v>
      </c>
      <c r="I30" s="3">
        <f>3573-2595</f>
        <v>978</v>
      </c>
      <c r="K30" s="3">
        <v>813</v>
      </c>
      <c r="L30" s="3">
        <f>3573-2595</f>
        <v>978</v>
      </c>
    </row>
    <row r="31" spans="1:12" ht="15.75">
      <c r="A31" s="2"/>
      <c r="B31" s="11"/>
      <c r="C31" s="11"/>
      <c r="D31" s="11"/>
      <c r="E31" s="11"/>
      <c r="G31" s="7"/>
      <c r="H31" s="7"/>
      <c r="I31" s="7"/>
      <c r="K31" s="7"/>
      <c r="L31" s="7"/>
    </row>
    <row r="32" spans="1:12" ht="15.75">
      <c r="A32" s="11" t="s">
        <v>74</v>
      </c>
      <c r="B32" s="11"/>
      <c r="C32" s="11"/>
      <c r="D32" s="11"/>
      <c r="E32" s="11"/>
      <c r="G32" s="6">
        <f>SUM(G27:G31)</f>
        <v>1430</v>
      </c>
      <c r="H32" s="6">
        <f>SUM(H27:H31)</f>
        <v>1946</v>
      </c>
      <c r="I32" s="6">
        <f>SUM(I27:I31)</f>
        <v>2138</v>
      </c>
      <c r="K32" s="6">
        <f>SUM(K27:K31)</f>
        <v>1430</v>
      </c>
      <c r="L32" s="6">
        <f>SUM(L27:L31)</f>
        <v>2138</v>
      </c>
    </row>
    <row r="33" spans="1:12" ht="15.75">
      <c r="A33" s="2"/>
      <c r="B33" s="11"/>
      <c r="C33" s="11"/>
      <c r="D33" s="11"/>
      <c r="E33" s="11"/>
      <c r="G33" s="3"/>
      <c r="H33" s="3"/>
      <c r="I33" s="3"/>
      <c r="K33" s="3"/>
      <c r="L33" s="3"/>
    </row>
    <row r="34" spans="1:12" ht="15.75">
      <c r="A34" s="2" t="s">
        <v>56</v>
      </c>
      <c r="B34" s="11"/>
      <c r="C34" s="11"/>
      <c r="D34" s="11"/>
      <c r="E34" s="11"/>
      <c r="G34" s="3">
        <v>-9</v>
      </c>
      <c r="H34" s="3">
        <v>-6</v>
      </c>
      <c r="I34" s="3">
        <v>-14</v>
      </c>
      <c r="K34" s="3">
        <v>-9</v>
      </c>
      <c r="L34" s="3">
        <v>-14</v>
      </c>
    </row>
    <row r="35" spans="1:12" ht="15.75">
      <c r="A35" s="2" t="s">
        <v>21</v>
      </c>
      <c r="B35" s="11"/>
      <c r="C35" s="11"/>
      <c r="D35" s="11"/>
      <c r="E35" s="11"/>
      <c r="G35" s="3">
        <v>42</v>
      </c>
      <c r="H35" s="3">
        <v>37</v>
      </c>
      <c r="I35" s="3">
        <v>66</v>
      </c>
      <c r="K35" s="3">
        <v>42</v>
      </c>
      <c r="L35" s="3">
        <v>66</v>
      </c>
    </row>
    <row r="36" spans="1:12" ht="15.75">
      <c r="A36" s="2" t="s">
        <v>78</v>
      </c>
      <c r="B36" s="11"/>
      <c r="C36" s="11"/>
      <c r="D36" s="11"/>
      <c r="E36" s="11"/>
      <c r="G36" s="3">
        <v>42</v>
      </c>
      <c r="H36" s="3">
        <v>186</v>
      </c>
      <c r="I36" s="3">
        <v>45</v>
      </c>
      <c r="K36" s="3">
        <v>42</v>
      </c>
      <c r="L36" s="3">
        <v>45</v>
      </c>
    </row>
    <row r="37" spans="1:12" ht="15.75">
      <c r="A37" s="2"/>
      <c r="B37" s="11"/>
      <c r="C37" s="11"/>
      <c r="D37" s="11"/>
      <c r="E37" s="11"/>
      <c r="G37" s="7"/>
      <c r="H37" s="7"/>
      <c r="I37" s="7"/>
      <c r="K37" s="7"/>
      <c r="L37" s="7"/>
    </row>
    <row r="38" spans="1:12" ht="15.75">
      <c r="A38" s="11" t="s">
        <v>73</v>
      </c>
      <c r="B38" s="11"/>
      <c r="C38" s="11"/>
      <c r="D38" s="11"/>
      <c r="E38" s="11"/>
      <c r="G38" s="6">
        <f aca="true" t="shared" si="0" ref="G38:L38">SUM(G32:G37)</f>
        <v>1505</v>
      </c>
      <c r="H38" s="6">
        <f t="shared" si="0"/>
        <v>2163</v>
      </c>
      <c r="I38" s="6">
        <f t="shared" si="0"/>
        <v>2235</v>
      </c>
      <c r="J38" s="6">
        <f t="shared" si="0"/>
        <v>0</v>
      </c>
      <c r="K38" s="6">
        <f t="shared" si="0"/>
        <v>1505</v>
      </c>
      <c r="L38" s="6">
        <f t="shared" si="0"/>
        <v>2235</v>
      </c>
    </row>
    <row r="39" spans="1:12" ht="15.75">
      <c r="A39" s="11"/>
      <c r="B39" s="11"/>
      <c r="C39" s="11"/>
      <c r="D39" s="11"/>
      <c r="E39" s="11"/>
      <c r="G39" s="6"/>
      <c r="H39" s="6"/>
      <c r="I39" s="6"/>
      <c r="K39" s="6"/>
      <c r="L39" s="6"/>
    </row>
    <row r="40" spans="1:12" ht="15.75">
      <c r="A40" s="2" t="s">
        <v>22</v>
      </c>
      <c r="B40" s="11"/>
      <c r="C40" s="11"/>
      <c r="D40" s="11"/>
      <c r="E40" s="22" t="s">
        <v>23</v>
      </c>
      <c r="G40" s="3">
        <v>-496</v>
      </c>
      <c r="H40" s="3">
        <v>-422</v>
      </c>
      <c r="I40" s="3">
        <v>-931</v>
      </c>
      <c r="K40" s="3">
        <v>-496</v>
      </c>
      <c r="L40" s="3">
        <v>-931</v>
      </c>
    </row>
    <row r="41" spans="1:12" ht="15.75">
      <c r="A41" s="2"/>
      <c r="B41" s="11"/>
      <c r="C41" s="11"/>
      <c r="D41" s="11"/>
      <c r="E41" s="11"/>
      <c r="G41" s="7"/>
      <c r="H41" s="7"/>
      <c r="I41" s="7"/>
      <c r="K41" s="7"/>
      <c r="L41" s="7"/>
    </row>
    <row r="42" spans="1:12" ht="15.75">
      <c r="A42" s="11" t="s">
        <v>75</v>
      </c>
      <c r="B42" s="11"/>
      <c r="C42" s="11"/>
      <c r="D42" s="11"/>
      <c r="E42" s="11"/>
      <c r="G42" s="101">
        <f>SUM(G38:G41)</f>
        <v>1009</v>
      </c>
      <c r="H42" s="101">
        <f>SUM(H38:H41)</f>
        <v>1741</v>
      </c>
      <c r="I42" s="101">
        <f>SUM(I38:I41)</f>
        <v>1304</v>
      </c>
      <c r="K42" s="101">
        <f>SUM(K38:K41)</f>
        <v>1009</v>
      </c>
      <c r="L42" s="101">
        <f>SUM(L38:L41)</f>
        <v>1304</v>
      </c>
    </row>
    <row r="43" spans="1:12" ht="15.75">
      <c r="A43" s="11"/>
      <c r="B43" s="11"/>
      <c r="C43" s="11"/>
      <c r="D43" s="11"/>
      <c r="E43" s="11"/>
      <c r="G43" s="33"/>
      <c r="H43" s="33"/>
      <c r="I43" s="33"/>
      <c r="J43" s="21"/>
      <c r="K43" s="33"/>
      <c r="L43" s="33"/>
    </row>
    <row r="44" spans="1:12" ht="15.75">
      <c r="A44" s="11" t="s">
        <v>118</v>
      </c>
      <c r="B44" s="11"/>
      <c r="C44" s="11"/>
      <c r="D44" s="11"/>
      <c r="E44" s="11"/>
      <c r="G44" s="6">
        <v>503</v>
      </c>
      <c r="H44" s="6">
        <v>2093</v>
      </c>
      <c r="I44" s="6">
        <v>-460</v>
      </c>
      <c r="K44" s="6">
        <v>503</v>
      </c>
      <c r="L44" s="6">
        <v>-460</v>
      </c>
    </row>
    <row r="45" spans="1:12" ht="15.75">
      <c r="A45" s="11"/>
      <c r="B45" s="11"/>
      <c r="C45" s="11"/>
      <c r="D45" s="11"/>
      <c r="E45" s="11"/>
      <c r="G45" s="6"/>
      <c r="H45" s="6"/>
      <c r="I45" s="6"/>
      <c r="K45" s="6"/>
      <c r="L45" s="6"/>
    </row>
    <row r="46" spans="1:12" ht="16.5" thickBot="1">
      <c r="A46" s="11" t="s">
        <v>100</v>
      </c>
      <c r="B46" s="11"/>
      <c r="C46" s="11"/>
      <c r="D46" s="11"/>
      <c r="E46" s="11"/>
      <c r="G46" s="89">
        <f>G42+G44</f>
        <v>1512</v>
      </c>
      <c r="H46" s="89">
        <f>H42+H44</f>
        <v>3834</v>
      </c>
      <c r="I46" s="89">
        <f>I42+I44</f>
        <v>844</v>
      </c>
      <c r="J46" s="102"/>
      <c r="K46" s="89">
        <f>K42+K44</f>
        <v>1512</v>
      </c>
      <c r="L46" s="89">
        <f>L42+L44</f>
        <v>844</v>
      </c>
    </row>
    <row r="47" spans="1:12" ht="16.5" thickTop="1">
      <c r="A47" s="11"/>
      <c r="B47" s="11"/>
      <c r="C47" s="11"/>
      <c r="D47" s="11"/>
      <c r="E47" s="11"/>
      <c r="G47" s="6"/>
      <c r="H47" s="6"/>
      <c r="I47" s="6"/>
      <c r="K47" s="6"/>
      <c r="L47" s="6"/>
    </row>
    <row r="48" spans="1:12" ht="15.75">
      <c r="A48" s="11" t="s">
        <v>101</v>
      </c>
      <c r="B48" s="11"/>
      <c r="C48" s="11"/>
      <c r="D48" s="11"/>
      <c r="E48" s="11"/>
      <c r="G48" s="6"/>
      <c r="H48" s="6"/>
      <c r="I48" s="6"/>
      <c r="K48" s="6"/>
      <c r="L48" s="6"/>
    </row>
    <row r="49" spans="1:12" ht="15.75">
      <c r="A49" s="2" t="s">
        <v>102</v>
      </c>
      <c r="B49" s="11"/>
      <c r="C49" s="11"/>
      <c r="D49" s="11"/>
      <c r="E49" s="11"/>
      <c r="G49" s="6">
        <f>G42-G50</f>
        <v>999</v>
      </c>
      <c r="H49" s="6">
        <f>H42-H50</f>
        <v>1733</v>
      </c>
      <c r="I49" s="6">
        <f>I42-I50</f>
        <v>1308</v>
      </c>
      <c r="K49" s="6">
        <f>K42-K50</f>
        <v>999</v>
      </c>
      <c r="L49" s="6">
        <f>L42-L50</f>
        <v>1308</v>
      </c>
    </row>
    <row r="50" spans="1:12" ht="15.75">
      <c r="A50" s="2" t="s">
        <v>103</v>
      </c>
      <c r="B50" s="11"/>
      <c r="C50" s="11"/>
      <c r="D50" s="11"/>
      <c r="E50" s="11"/>
      <c r="G50" s="7">
        <v>10</v>
      </c>
      <c r="H50" s="7">
        <v>8</v>
      </c>
      <c r="I50" s="7">
        <v>-4</v>
      </c>
      <c r="K50" s="7">
        <v>10</v>
      </c>
      <c r="L50" s="7">
        <v>-4</v>
      </c>
    </row>
    <row r="51" spans="1:12" ht="16.5" thickBot="1">
      <c r="A51" s="11"/>
      <c r="B51" s="11"/>
      <c r="C51" s="11"/>
      <c r="D51" s="11"/>
      <c r="E51" s="11"/>
      <c r="G51" s="89">
        <f>G42</f>
        <v>1009</v>
      </c>
      <c r="H51" s="89">
        <f>H42</f>
        <v>1741</v>
      </c>
      <c r="I51" s="89">
        <f>I42</f>
        <v>1304</v>
      </c>
      <c r="K51" s="89">
        <f>K42</f>
        <v>1009</v>
      </c>
      <c r="L51" s="89">
        <f>L42</f>
        <v>1304</v>
      </c>
    </row>
    <row r="52" spans="1:12" ht="16.5" thickTop="1">
      <c r="A52" s="2"/>
      <c r="B52" s="11"/>
      <c r="C52" s="11"/>
      <c r="D52" s="11"/>
      <c r="E52" s="11"/>
      <c r="G52" s="3"/>
      <c r="H52" s="3"/>
      <c r="I52" s="3"/>
      <c r="K52" s="3"/>
      <c r="L52" s="3"/>
    </row>
    <row r="53" spans="1:12" ht="15.75">
      <c r="A53" s="11" t="s">
        <v>104</v>
      </c>
      <c r="B53" s="11"/>
      <c r="C53" s="11"/>
      <c r="D53" s="11"/>
      <c r="E53" s="11"/>
      <c r="G53" s="3"/>
      <c r="H53" s="3"/>
      <c r="I53" s="3"/>
      <c r="K53" s="3"/>
      <c r="L53" s="3"/>
    </row>
    <row r="54" spans="1:12" ht="15.75">
      <c r="A54" s="2" t="s">
        <v>102</v>
      </c>
      <c r="B54" s="11"/>
      <c r="C54" s="11"/>
      <c r="D54" s="11"/>
      <c r="E54" s="11"/>
      <c r="G54" s="6">
        <f>G46-G55</f>
        <v>1502</v>
      </c>
      <c r="H54" s="6">
        <f>H46-H55</f>
        <v>3826</v>
      </c>
      <c r="I54" s="6">
        <f>I46-I55</f>
        <v>848</v>
      </c>
      <c r="K54" s="6">
        <f>K46-K55</f>
        <v>1502</v>
      </c>
      <c r="L54" s="6">
        <f>L46-L55</f>
        <v>848</v>
      </c>
    </row>
    <row r="55" spans="1:12" ht="15.75">
      <c r="A55" s="2" t="s">
        <v>103</v>
      </c>
      <c r="B55" s="11"/>
      <c r="C55" s="11"/>
      <c r="D55" s="11"/>
      <c r="E55" s="11"/>
      <c r="G55" s="7">
        <v>10</v>
      </c>
      <c r="H55" s="7">
        <v>8</v>
      </c>
      <c r="I55" s="7">
        <v>-4</v>
      </c>
      <c r="K55" s="7">
        <v>10</v>
      </c>
      <c r="L55" s="7">
        <v>-4</v>
      </c>
    </row>
    <row r="56" spans="1:12" ht="16.5" thickBot="1">
      <c r="A56" s="2"/>
      <c r="B56" s="11"/>
      <c r="C56" s="11"/>
      <c r="D56" s="11"/>
      <c r="E56" s="11"/>
      <c r="G56" s="89">
        <f>G46</f>
        <v>1512</v>
      </c>
      <c r="H56" s="89">
        <f>H46</f>
        <v>3834</v>
      </c>
      <c r="I56" s="89">
        <f>I46</f>
        <v>844</v>
      </c>
      <c r="K56" s="89">
        <f>K46</f>
        <v>1512</v>
      </c>
      <c r="L56" s="89">
        <f>L46</f>
        <v>844</v>
      </c>
    </row>
    <row r="57" spans="1:12" ht="16.5" thickTop="1">
      <c r="A57" s="2"/>
      <c r="B57" s="11"/>
      <c r="C57" s="11"/>
      <c r="D57" s="11"/>
      <c r="E57" s="11"/>
      <c r="G57" s="3"/>
      <c r="H57" s="3"/>
      <c r="I57" s="3"/>
      <c r="K57" s="3"/>
      <c r="L57" s="3"/>
    </row>
    <row r="58" spans="1:12" ht="15.75">
      <c r="A58" s="2"/>
      <c r="B58" s="11"/>
      <c r="C58" s="11"/>
      <c r="D58" s="11"/>
      <c r="E58" s="11"/>
      <c r="G58" s="3"/>
      <c r="H58" s="3"/>
      <c r="I58" s="3"/>
      <c r="K58" s="3"/>
      <c r="L58" s="3"/>
    </row>
    <row r="59" spans="1:12" ht="15.75">
      <c r="A59" s="2" t="s">
        <v>59</v>
      </c>
      <c r="B59" s="11"/>
      <c r="C59" s="11"/>
      <c r="D59" s="11"/>
      <c r="E59" s="22" t="s">
        <v>24</v>
      </c>
      <c r="G59" s="27">
        <f>G49/40690*100</f>
        <v>2.4551486851806343</v>
      </c>
      <c r="H59" s="27">
        <f>H49/40690*100</f>
        <v>4.25903170312116</v>
      </c>
      <c r="I59" s="27">
        <f>I49/40690*100</f>
        <v>3.2145490292455148</v>
      </c>
      <c r="K59" s="27">
        <f>K49/40690*100</f>
        <v>2.4551486851806343</v>
      </c>
      <c r="L59" s="27">
        <f>L49/40690*100</f>
        <v>3.2145490292455148</v>
      </c>
    </row>
    <row r="60" spans="1:12" ht="15.75">
      <c r="A60" s="2"/>
      <c r="B60" s="11"/>
      <c r="C60" s="11"/>
      <c r="D60" s="11"/>
      <c r="E60" s="11"/>
      <c r="G60" s="3"/>
      <c r="H60" s="3"/>
      <c r="I60" s="3"/>
      <c r="K60" s="3"/>
      <c r="L60" s="3"/>
    </row>
    <row r="61" spans="1:12" ht="15.75">
      <c r="A61" s="2" t="s">
        <v>25</v>
      </c>
      <c r="B61" s="11"/>
      <c r="C61" s="11"/>
      <c r="D61" s="11"/>
      <c r="E61" s="11" t="s">
        <v>24</v>
      </c>
      <c r="G61" s="27">
        <f>G49/40690*100</f>
        <v>2.4551486851806343</v>
      </c>
      <c r="H61" s="27">
        <f>H49/40690*100</f>
        <v>4.25903170312116</v>
      </c>
      <c r="I61" s="27">
        <f>I49/40690*100</f>
        <v>3.2145490292455148</v>
      </c>
      <c r="K61" s="27">
        <f>K49/40690*100</f>
        <v>2.4551486851806343</v>
      </c>
      <c r="L61" s="27">
        <f>L49/40690*100</f>
        <v>3.2145490292455148</v>
      </c>
    </row>
    <row r="62" spans="1:12" ht="15.75">
      <c r="A62" s="2"/>
      <c r="B62" s="11"/>
      <c r="C62" s="11"/>
      <c r="D62" s="11"/>
      <c r="E62" s="11"/>
      <c r="G62" s="3"/>
      <c r="H62" s="3"/>
      <c r="I62" s="3"/>
      <c r="K62" s="3"/>
      <c r="L62" s="3"/>
    </row>
    <row r="63" spans="1:12" ht="15.75">
      <c r="A63" s="2"/>
      <c r="B63" s="11"/>
      <c r="C63" s="11"/>
      <c r="D63" s="11"/>
      <c r="E63" s="11"/>
      <c r="G63" s="3"/>
      <c r="H63" s="3"/>
      <c r="I63" s="3"/>
      <c r="K63" s="3"/>
      <c r="L63" s="3"/>
    </row>
    <row r="64" spans="1:12" ht="15.75">
      <c r="A64" s="2"/>
      <c r="B64" s="11"/>
      <c r="C64" s="11"/>
      <c r="D64" s="11"/>
      <c r="E64" s="29"/>
      <c r="G64" s="3"/>
      <c r="H64" s="3"/>
      <c r="I64" s="3"/>
      <c r="K64" s="3"/>
      <c r="L64" s="3"/>
    </row>
    <row r="65" spans="1:12" ht="15.75">
      <c r="A65" s="30"/>
      <c r="B65" s="31"/>
      <c r="C65" s="31"/>
      <c r="D65" s="31"/>
      <c r="E65" s="31"/>
      <c r="F65" s="21"/>
      <c r="G65" s="34"/>
      <c r="H65" s="34"/>
      <c r="I65" s="14"/>
      <c r="J65" s="21"/>
      <c r="K65" s="34"/>
      <c r="L65" s="34"/>
    </row>
    <row r="66" spans="1:12" ht="15.75">
      <c r="A66" s="30"/>
      <c r="B66" s="31"/>
      <c r="C66" s="31"/>
      <c r="D66" s="31"/>
      <c r="E66" s="35"/>
      <c r="F66" s="21"/>
      <c r="G66" s="34"/>
      <c r="H66" s="34"/>
      <c r="I66" s="14"/>
      <c r="J66" s="21"/>
      <c r="K66" s="34"/>
      <c r="L66" s="14"/>
    </row>
    <row r="67" spans="1:12" ht="15.75" customHeight="1">
      <c r="A67" s="126" t="s">
        <v>147</v>
      </c>
      <c r="B67" s="126"/>
      <c r="C67" s="126"/>
      <c r="D67" s="126"/>
      <c r="E67" s="126"/>
      <c r="F67" s="126"/>
      <c r="G67" s="126"/>
      <c r="H67" s="126"/>
      <c r="I67" s="126"/>
      <c r="J67" s="126"/>
      <c r="K67" s="126"/>
      <c r="L67" s="126"/>
    </row>
    <row r="68" spans="1:12" ht="15.75">
      <c r="A68" s="126"/>
      <c r="B68" s="126"/>
      <c r="C68" s="126"/>
      <c r="D68" s="126"/>
      <c r="E68" s="126"/>
      <c r="F68" s="126"/>
      <c r="G68" s="126"/>
      <c r="H68" s="126"/>
      <c r="I68" s="126"/>
      <c r="J68" s="126"/>
      <c r="K68" s="126"/>
      <c r="L68" s="126"/>
    </row>
    <row r="69" spans="7:9" ht="15.75">
      <c r="G69" s="18"/>
      <c r="H69" s="18"/>
      <c r="I69" s="9"/>
    </row>
    <row r="70" spans="7:9" ht="15.75">
      <c r="G70" s="18"/>
      <c r="H70" s="18"/>
      <c r="I70" s="9"/>
    </row>
    <row r="71" spans="7:9" ht="15.75">
      <c r="G71" s="18"/>
      <c r="H71" s="18"/>
      <c r="I71" s="9"/>
    </row>
    <row r="72" spans="7:9" ht="15.75">
      <c r="G72" s="18"/>
      <c r="H72" s="18"/>
      <c r="I72" s="9"/>
    </row>
    <row r="73" spans="7:9" ht="15.75">
      <c r="G73" s="18"/>
      <c r="H73" s="18"/>
      <c r="I73" s="9"/>
    </row>
    <row r="74" spans="7:9" ht="15.75">
      <c r="G74" s="18"/>
      <c r="H74" s="18"/>
      <c r="I74" s="9"/>
    </row>
    <row r="75" spans="7:9" ht="15.75">
      <c r="G75" s="18"/>
      <c r="H75" s="18"/>
      <c r="I75" s="9"/>
    </row>
    <row r="76" spans="7:9" ht="15.75">
      <c r="G76" s="18"/>
      <c r="H76" s="18"/>
      <c r="I76" s="9"/>
    </row>
    <row r="77" spans="7:9" ht="15.75">
      <c r="G77" s="18"/>
      <c r="H77" s="18"/>
      <c r="I77" s="9"/>
    </row>
    <row r="78" spans="7:9" ht="15.75">
      <c r="G78" s="18"/>
      <c r="H78" s="18"/>
      <c r="I78" s="9"/>
    </row>
    <row r="79" spans="7:9" ht="15.75">
      <c r="G79" s="18"/>
      <c r="H79" s="18"/>
      <c r="I79" s="9"/>
    </row>
    <row r="80" spans="7:9" ht="15.75">
      <c r="G80" s="18"/>
      <c r="H80" s="18"/>
      <c r="I80" s="9"/>
    </row>
    <row r="81" spans="7:9" ht="15.75">
      <c r="G81" s="18"/>
      <c r="H81" s="18"/>
      <c r="I81" s="9"/>
    </row>
    <row r="82" spans="7:9" ht="15.75">
      <c r="G82" s="18"/>
      <c r="H82" s="18"/>
      <c r="I82" s="9"/>
    </row>
    <row r="83" spans="7:9" ht="15.75">
      <c r="G83" s="18"/>
      <c r="H83" s="18"/>
      <c r="I83" s="9"/>
    </row>
    <row r="84" spans="7:9" ht="15.75">
      <c r="G84" s="18"/>
      <c r="H84" s="18"/>
      <c r="I84" s="9"/>
    </row>
    <row r="85" spans="7:9" ht="15.75">
      <c r="G85" s="18"/>
      <c r="H85" s="18"/>
      <c r="I85" s="9"/>
    </row>
    <row r="86" spans="7:9" ht="15.75">
      <c r="G86" s="18"/>
      <c r="H86" s="18"/>
      <c r="I86" s="9"/>
    </row>
    <row r="87" spans="7:9" ht="15.75">
      <c r="G87" s="18"/>
      <c r="H87" s="18"/>
      <c r="I87" s="9"/>
    </row>
    <row r="88" spans="7:9" ht="15.75">
      <c r="G88" s="18"/>
      <c r="H88" s="18"/>
      <c r="I88" s="9"/>
    </row>
    <row r="89" spans="7:9" ht="15.75">
      <c r="G89" s="18"/>
      <c r="H89" s="18"/>
      <c r="I89" s="9"/>
    </row>
    <row r="90" spans="7:9" ht="15.75">
      <c r="G90" s="18"/>
      <c r="H90" s="18"/>
      <c r="I90" s="9"/>
    </row>
    <row r="91" spans="7:9" ht="15.75">
      <c r="G91" s="18"/>
      <c r="H91" s="18"/>
      <c r="I91" s="9"/>
    </row>
    <row r="92" spans="7:9" ht="15.75">
      <c r="G92" s="18"/>
      <c r="H92" s="18"/>
      <c r="I92" s="9"/>
    </row>
    <row r="93" spans="7:9" ht="15.75">
      <c r="G93" s="18"/>
      <c r="H93" s="18"/>
      <c r="I93" s="9"/>
    </row>
    <row r="94" spans="7:9" ht="15.75">
      <c r="G94" s="18"/>
      <c r="H94" s="18"/>
      <c r="I94" s="9"/>
    </row>
    <row r="95" spans="7:9" ht="15.75">
      <c r="G95" s="18"/>
      <c r="H95" s="18"/>
      <c r="I95" s="9"/>
    </row>
    <row r="96" spans="7:9" ht="15.75">
      <c r="G96" s="18"/>
      <c r="H96" s="18"/>
      <c r="I96" s="9"/>
    </row>
    <row r="97" spans="7:9" ht="15.75">
      <c r="G97" s="18"/>
      <c r="H97" s="18"/>
      <c r="I97" s="9"/>
    </row>
    <row r="98" spans="7:9" ht="15.75">
      <c r="G98" s="18"/>
      <c r="H98" s="18"/>
      <c r="I98" s="9"/>
    </row>
    <row r="99" spans="7:9" ht="15.75">
      <c r="G99" s="18"/>
      <c r="H99" s="18"/>
      <c r="I99" s="9"/>
    </row>
    <row r="100" spans="7:9" ht="15.75">
      <c r="G100" s="18"/>
      <c r="H100" s="18"/>
      <c r="I100" s="9"/>
    </row>
    <row r="101" spans="7:9" ht="15.75">
      <c r="G101" s="18"/>
      <c r="H101" s="18"/>
      <c r="I101" s="9"/>
    </row>
    <row r="102" spans="7:9" ht="15.75">
      <c r="G102" s="18"/>
      <c r="H102" s="18"/>
      <c r="I102" s="9"/>
    </row>
    <row r="103" spans="7:9" ht="15.75">
      <c r="G103" s="18"/>
      <c r="H103" s="18"/>
      <c r="I103" s="9"/>
    </row>
    <row r="104" spans="7:9" ht="15.75">
      <c r="G104" s="18"/>
      <c r="H104" s="18"/>
      <c r="I104" s="9"/>
    </row>
    <row r="105" spans="7:9" ht="15.75">
      <c r="G105" s="18"/>
      <c r="H105" s="18"/>
      <c r="I105" s="9"/>
    </row>
    <row r="106" spans="7:9" ht="15.75">
      <c r="G106" s="18"/>
      <c r="H106" s="18"/>
      <c r="I106" s="9"/>
    </row>
    <row r="107" spans="7:9" ht="15.75">
      <c r="G107" s="18"/>
      <c r="H107" s="18"/>
      <c r="I107" s="9"/>
    </row>
    <row r="108" spans="7:9" ht="15.75">
      <c r="G108" s="18"/>
      <c r="H108" s="18"/>
      <c r="I108" s="9"/>
    </row>
    <row r="109" spans="7:9" ht="15.75">
      <c r="G109" s="18"/>
      <c r="H109" s="18"/>
      <c r="I109" s="9"/>
    </row>
    <row r="110" spans="7:9" ht="15.75">
      <c r="G110" s="18"/>
      <c r="H110" s="18"/>
      <c r="I110" s="9"/>
    </row>
    <row r="111" spans="7:9" ht="15.75">
      <c r="G111" s="18"/>
      <c r="H111" s="18"/>
      <c r="I111" s="9"/>
    </row>
    <row r="112" spans="7:9" ht="15.75">
      <c r="G112" s="18"/>
      <c r="H112" s="18"/>
      <c r="I112" s="9"/>
    </row>
    <row r="113" spans="7:9" ht="15.75">
      <c r="G113" s="18"/>
      <c r="H113" s="18"/>
      <c r="I113" s="9"/>
    </row>
    <row r="114" spans="7:9" ht="15.75">
      <c r="G114" s="18"/>
      <c r="H114" s="18"/>
      <c r="I114" s="9"/>
    </row>
    <row r="115" spans="7:9" ht="15.75">
      <c r="G115" s="18"/>
      <c r="H115" s="18"/>
      <c r="I115" s="9"/>
    </row>
    <row r="116" spans="7:9" ht="15.75">
      <c r="G116" s="18"/>
      <c r="H116" s="18"/>
      <c r="I116" s="9"/>
    </row>
    <row r="117" spans="7:9" ht="15.75">
      <c r="G117" s="18"/>
      <c r="H117" s="18"/>
      <c r="I117" s="9"/>
    </row>
    <row r="118" spans="7:9" ht="15.75">
      <c r="G118" s="18"/>
      <c r="H118" s="18"/>
      <c r="I118" s="9"/>
    </row>
    <row r="119" spans="7:9" ht="15.75">
      <c r="G119" s="18"/>
      <c r="H119" s="18"/>
      <c r="I119" s="9"/>
    </row>
    <row r="120" spans="7:9" ht="15.75">
      <c r="G120" s="18"/>
      <c r="H120" s="18"/>
      <c r="I120" s="9"/>
    </row>
    <row r="121" spans="7:9" ht="15.75">
      <c r="G121" s="18"/>
      <c r="H121" s="18"/>
      <c r="I121" s="9"/>
    </row>
    <row r="122" spans="7:9" ht="15.75">
      <c r="G122" s="18"/>
      <c r="H122" s="18"/>
      <c r="I122" s="9"/>
    </row>
    <row r="123" spans="7:9" ht="15.75">
      <c r="G123" s="18"/>
      <c r="H123" s="18"/>
      <c r="I123" s="9"/>
    </row>
    <row r="124" spans="7:9" ht="15.75">
      <c r="G124" s="18"/>
      <c r="H124" s="18"/>
      <c r="I124" s="9"/>
    </row>
    <row r="125" spans="7:9" ht="15.75">
      <c r="G125" s="18"/>
      <c r="H125" s="18"/>
      <c r="I125" s="9"/>
    </row>
    <row r="126" spans="7:9" ht="15.75">
      <c r="G126" s="18"/>
      <c r="H126" s="18"/>
      <c r="I126" s="9"/>
    </row>
    <row r="127" spans="7:9" ht="15.75">
      <c r="G127" s="18"/>
      <c r="H127" s="18"/>
      <c r="I127" s="9"/>
    </row>
    <row r="128" spans="7:9" ht="15.75">
      <c r="G128" s="18"/>
      <c r="H128" s="18"/>
      <c r="I128" s="9"/>
    </row>
    <row r="129" spans="7:9" ht="15.75">
      <c r="G129" s="18"/>
      <c r="H129" s="18"/>
      <c r="I129" s="9"/>
    </row>
    <row r="130" spans="7:9" ht="15.75">
      <c r="G130" s="18"/>
      <c r="H130" s="18"/>
      <c r="I130" s="9"/>
    </row>
    <row r="131" spans="7:9" ht="15.75">
      <c r="G131" s="18"/>
      <c r="H131" s="18"/>
      <c r="I131" s="9"/>
    </row>
    <row r="132" spans="7:9" ht="15.75">
      <c r="G132" s="18"/>
      <c r="H132" s="18"/>
      <c r="I132" s="9"/>
    </row>
    <row r="133" spans="7:9" ht="15.75">
      <c r="G133" s="18"/>
      <c r="H133" s="18"/>
      <c r="I133" s="9"/>
    </row>
    <row r="134" spans="7:9" ht="15.75">
      <c r="G134" s="18"/>
      <c r="H134" s="18"/>
      <c r="I134" s="9"/>
    </row>
    <row r="135" spans="7:9" ht="15.75">
      <c r="G135" s="18"/>
      <c r="H135" s="18"/>
      <c r="I135" s="9"/>
    </row>
    <row r="136" spans="7:9" ht="15.75">
      <c r="G136" s="18"/>
      <c r="H136" s="18"/>
      <c r="I136" s="9"/>
    </row>
    <row r="137" spans="7:9" ht="15.75">
      <c r="G137" s="18"/>
      <c r="H137" s="18"/>
      <c r="I137" s="9"/>
    </row>
    <row r="138" spans="7:9" ht="15.75">
      <c r="G138" s="18"/>
      <c r="H138" s="18"/>
      <c r="I138" s="9"/>
    </row>
    <row r="139" spans="7:9" ht="15.75">
      <c r="G139" s="18"/>
      <c r="H139" s="18"/>
      <c r="I139" s="9"/>
    </row>
    <row r="140" spans="7:9" ht="15.75">
      <c r="G140" s="18"/>
      <c r="H140" s="18"/>
      <c r="I140" s="9"/>
    </row>
    <row r="141" spans="7:9" ht="15.75">
      <c r="G141" s="18"/>
      <c r="H141" s="18"/>
      <c r="I141" s="9"/>
    </row>
    <row r="142" spans="7:9" ht="15.75">
      <c r="G142" s="18"/>
      <c r="H142" s="18"/>
      <c r="I142" s="9"/>
    </row>
    <row r="143" spans="7:9" ht="15.75">
      <c r="G143" s="18"/>
      <c r="H143" s="18"/>
      <c r="I143" s="9"/>
    </row>
    <row r="144" spans="7:9" ht="15.75">
      <c r="G144" s="18"/>
      <c r="H144" s="18"/>
      <c r="I144" s="9"/>
    </row>
    <row r="145" spans="7:9" ht="15.75">
      <c r="G145" s="18"/>
      <c r="H145" s="18"/>
      <c r="I145" s="9"/>
    </row>
    <row r="146" spans="7:9" ht="15.75">
      <c r="G146" s="18"/>
      <c r="H146" s="18"/>
      <c r="I146" s="9"/>
    </row>
    <row r="147" spans="7:9" ht="15.75">
      <c r="G147" s="18"/>
      <c r="H147" s="18"/>
      <c r="I147" s="9"/>
    </row>
    <row r="148" spans="7:9" ht="15.75">
      <c r="G148" s="18"/>
      <c r="H148" s="18"/>
      <c r="I148" s="9"/>
    </row>
    <row r="149" spans="7:9" ht="15.75">
      <c r="G149" s="18"/>
      <c r="H149" s="18"/>
      <c r="I149" s="9"/>
    </row>
    <row r="150" spans="7:9" ht="15.75">
      <c r="G150" s="18"/>
      <c r="H150" s="18"/>
      <c r="I150" s="9"/>
    </row>
    <row r="151" spans="7:9" ht="15.75">
      <c r="G151" s="18"/>
      <c r="H151" s="18"/>
      <c r="I151" s="9"/>
    </row>
    <row r="152" spans="7:9" ht="15.75">
      <c r="G152" s="18"/>
      <c r="H152" s="18"/>
      <c r="I152" s="9"/>
    </row>
    <row r="153" spans="7:9" ht="15.75">
      <c r="G153" s="18"/>
      <c r="H153" s="18"/>
      <c r="I153" s="9"/>
    </row>
    <row r="154" spans="7:9" ht="15.75">
      <c r="G154" s="18"/>
      <c r="H154" s="18"/>
      <c r="I154" s="9"/>
    </row>
    <row r="155" spans="7:9" ht="15.75">
      <c r="G155" s="18"/>
      <c r="H155" s="18"/>
      <c r="I155" s="9"/>
    </row>
    <row r="156" spans="7:9" ht="15.75">
      <c r="G156" s="18"/>
      <c r="H156" s="18"/>
      <c r="I156" s="9"/>
    </row>
    <row r="157" spans="7:9" ht="15.75">
      <c r="G157" s="18"/>
      <c r="H157" s="18"/>
      <c r="I157" s="9"/>
    </row>
    <row r="158" spans="7:9" ht="15.75">
      <c r="G158" s="18"/>
      <c r="H158" s="18"/>
      <c r="I158" s="9"/>
    </row>
    <row r="159" spans="7:9" ht="15.75">
      <c r="G159" s="18"/>
      <c r="H159" s="18"/>
      <c r="I159" s="9"/>
    </row>
    <row r="160" spans="7:9" ht="15.75">
      <c r="G160" s="18"/>
      <c r="H160" s="18"/>
      <c r="I160" s="9"/>
    </row>
    <row r="161" spans="7:9" ht="15.75">
      <c r="G161" s="18"/>
      <c r="H161" s="18"/>
      <c r="I161" s="9"/>
    </row>
    <row r="162" spans="7:9" ht="15.75">
      <c r="G162" s="18"/>
      <c r="H162" s="18"/>
      <c r="I162" s="9"/>
    </row>
    <row r="163" spans="7:9" ht="15.75">
      <c r="G163" s="18"/>
      <c r="H163" s="18"/>
      <c r="I163" s="9"/>
    </row>
    <row r="164" spans="7:9" ht="15.75">
      <c r="G164" s="18"/>
      <c r="H164" s="18"/>
      <c r="I164" s="9"/>
    </row>
    <row r="165" spans="7:9" ht="15.75">
      <c r="G165" s="18"/>
      <c r="H165" s="18"/>
      <c r="I165" s="9"/>
    </row>
    <row r="166" spans="7:9" ht="15.75">
      <c r="G166" s="18"/>
      <c r="H166" s="18"/>
      <c r="I166" s="9"/>
    </row>
    <row r="167" spans="7:9" ht="15.75">
      <c r="G167" s="18"/>
      <c r="H167" s="18"/>
      <c r="I167" s="9"/>
    </row>
    <row r="168" spans="7:9" ht="15.75">
      <c r="G168" s="18"/>
      <c r="H168" s="18"/>
      <c r="I168" s="9"/>
    </row>
    <row r="169" spans="7:9" ht="15.75">
      <c r="G169" s="18"/>
      <c r="H169" s="18"/>
      <c r="I169" s="9"/>
    </row>
    <row r="170" spans="7:9" ht="15.75">
      <c r="G170" s="18"/>
      <c r="H170" s="18"/>
      <c r="I170" s="9"/>
    </row>
    <row r="171" spans="7:9" ht="15.75">
      <c r="G171" s="18"/>
      <c r="H171" s="18"/>
      <c r="I171" s="9"/>
    </row>
    <row r="172" spans="7:9" ht="15.75">
      <c r="G172" s="18"/>
      <c r="H172" s="18"/>
      <c r="I172" s="9"/>
    </row>
    <row r="173" spans="7:9" ht="15.75">
      <c r="G173" s="18"/>
      <c r="H173" s="18"/>
      <c r="I173" s="9"/>
    </row>
    <row r="174" spans="7:9" ht="15.75">
      <c r="G174" s="18"/>
      <c r="H174" s="18"/>
      <c r="I174" s="9"/>
    </row>
    <row r="175" spans="7:9" ht="15.75">
      <c r="G175" s="18"/>
      <c r="H175" s="18"/>
      <c r="I175" s="9"/>
    </row>
    <row r="176" spans="7:9" ht="15.75">
      <c r="G176" s="18"/>
      <c r="H176" s="18"/>
      <c r="I176" s="9"/>
    </row>
    <row r="177" spans="7:9" ht="15.75">
      <c r="G177" s="18"/>
      <c r="H177" s="18"/>
      <c r="I177" s="9"/>
    </row>
    <row r="178" spans="7:9" ht="15.75">
      <c r="G178" s="18"/>
      <c r="H178" s="18"/>
      <c r="I178" s="9"/>
    </row>
    <row r="179" spans="7:9" ht="15.75">
      <c r="G179" s="18"/>
      <c r="H179" s="18"/>
      <c r="I179" s="9"/>
    </row>
    <row r="180" spans="7:9" ht="15.75">
      <c r="G180" s="18"/>
      <c r="H180" s="18"/>
      <c r="I180" s="9"/>
    </row>
    <row r="181" spans="7:9" ht="15.75">
      <c r="G181" s="18"/>
      <c r="H181" s="18"/>
      <c r="I181" s="9"/>
    </row>
    <row r="182" spans="7:9" ht="15.75">
      <c r="G182" s="18"/>
      <c r="H182" s="18"/>
      <c r="I182" s="9"/>
    </row>
  </sheetData>
  <sheetProtection/>
  <mergeCells count="4">
    <mergeCell ref="A67:L68"/>
    <mergeCell ref="J2:L3"/>
    <mergeCell ref="G14:I14"/>
    <mergeCell ref="K14:L14"/>
  </mergeCells>
  <printOptions/>
  <pageMargins left="0.7480314960629921" right="0.7480314960629921" top="0.4724409448818898" bottom="0.4724409448818898" header="0.5118110236220472" footer="0.5118110236220472"/>
  <pageSetup horizontalDpi="600" verticalDpi="600" orientation="portrait" paperSize="9" scale="55" r:id="rId3"/>
  <headerFooter alignWithMargins="0">
    <oddFooter>&amp;R1</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7">
      <selection activeCell="K25" sqref="K25"/>
    </sheetView>
  </sheetViews>
  <sheetFormatPr defaultColWidth="9.140625" defaultRowHeight="12.75"/>
  <cols>
    <col min="1" max="1" width="4.00390625" style="39" customWidth="1"/>
    <col min="2" max="2" width="3.421875" style="39" customWidth="1"/>
    <col min="3" max="3" width="9.28125" style="39" customWidth="1"/>
    <col min="4" max="4" width="18.8515625" style="39" customWidth="1"/>
    <col min="5" max="5" width="3.57421875" style="39" customWidth="1"/>
    <col min="6" max="6" width="19.7109375" style="48" customWidth="1"/>
    <col min="7" max="7" width="16.8515625" style="39" customWidth="1"/>
    <col min="8" max="8" width="6.00390625" style="39" customWidth="1"/>
    <col min="9" max="9" width="16.8515625" style="39" customWidth="1"/>
    <col min="10" max="10" width="6.57421875" style="39" customWidth="1"/>
    <col min="11" max="11" width="12.7109375" style="45" customWidth="1"/>
    <col min="12" max="16384" width="9.140625" style="39" customWidth="1"/>
  </cols>
  <sheetData>
    <row r="1" spans="1:9" ht="10.5" customHeight="1">
      <c r="A1" s="2"/>
      <c r="B1" s="2"/>
      <c r="C1" s="2"/>
      <c r="D1" s="2"/>
      <c r="E1" s="2"/>
      <c r="F1" s="37"/>
      <c r="G1" s="2"/>
      <c r="H1" s="2"/>
      <c r="I1" s="2"/>
    </row>
    <row r="2" spans="1:9" ht="14.25">
      <c r="A2" s="2"/>
      <c r="B2" s="2"/>
      <c r="C2" s="2"/>
      <c r="D2" s="2"/>
      <c r="E2" s="2"/>
      <c r="F2" s="37"/>
      <c r="H2" s="2"/>
      <c r="I2" s="85"/>
    </row>
    <row r="3" spans="1:9" ht="18">
      <c r="A3" s="15" t="s">
        <v>0</v>
      </c>
      <c r="B3" s="2"/>
      <c r="C3" s="2"/>
      <c r="D3" s="2"/>
      <c r="E3" s="2"/>
      <c r="F3" s="37"/>
      <c r="G3" s="127"/>
      <c r="H3" s="127"/>
      <c r="I3" s="127"/>
    </row>
    <row r="4" spans="1:11" s="4" customFormat="1" ht="18">
      <c r="A4" s="15" t="s">
        <v>76</v>
      </c>
      <c r="F4" s="16"/>
      <c r="G4" s="127"/>
      <c r="H4" s="127"/>
      <c r="I4" s="127"/>
      <c r="K4" s="21"/>
    </row>
    <row r="5" spans="1:11" s="4" customFormat="1" ht="15.75">
      <c r="A5" s="19" t="s">
        <v>77</v>
      </c>
      <c r="F5" s="16"/>
      <c r="G5" s="17"/>
      <c r="H5" s="9"/>
      <c r="I5" s="17"/>
      <c r="K5" s="21"/>
    </row>
    <row r="6" spans="1:11" s="4" customFormat="1" ht="15.75">
      <c r="A6" s="19" t="s">
        <v>1</v>
      </c>
      <c r="F6" s="16"/>
      <c r="G6" s="17"/>
      <c r="H6" s="9"/>
      <c r="I6" s="17"/>
      <c r="K6" s="21"/>
    </row>
    <row r="7" spans="1:11" s="4" customFormat="1" ht="15.75">
      <c r="A7" s="4" t="s">
        <v>2</v>
      </c>
      <c r="F7" s="16"/>
      <c r="G7" s="17"/>
      <c r="H7" s="9"/>
      <c r="I7" s="17"/>
      <c r="K7" s="21"/>
    </row>
    <row r="8" spans="1:9" ht="6.75" customHeight="1" thickBot="1">
      <c r="A8" s="40"/>
      <c r="B8" s="41"/>
      <c r="C8" s="41"/>
      <c r="D8" s="41"/>
      <c r="E8" s="41"/>
      <c r="F8" s="42"/>
      <c r="G8" s="41"/>
      <c r="H8" s="41"/>
      <c r="I8" s="41"/>
    </row>
    <row r="9" spans="1:9" ht="11.25" customHeight="1">
      <c r="A9" s="11"/>
      <c r="B9" s="2"/>
      <c r="C9" s="2"/>
      <c r="D9" s="2"/>
      <c r="E9" s="2"/>
      <c r="F9" s="37"/>
      <c r="G9" s="2"/>
      <c r="H9" s="2"/>
      <c r="I9" s="2"/>
    </row>
    <row r="10" spans="1:9" ht="11.25" customHeight="1">
      <c r="A10" s="11"/>
      <c r="B10" s="2"/>
      <c r="C10" s="2"/>
      <c r="D10" s="2"/>
      <c r="E10" s="2"/>
      <c r="F10" s="37"/>
      <c r="G10" s="2"/>
      <c r="H10" s="2"/>
      <c r="I10" s="2"/>
    </row>
    <row r="11" spans="1:9" ht="14.25">
      <c r="A11" s="11" t="s">
        <v>144</v>
      </c>
      <c r="B11" s="11"/>
      <c r="C11" s="11"/>
      <c r="D11" s="11"/>
      <c r="E11" s="11"/>
      <c r="F11" s="22"/>
      <c r="G11" s="23"/>
      <c r="H11" s="23"/>
      <c r="I11" s="23"/>
    </row>
    <row r="12" spans="1:9" ht="14.25">
      <c r="A12" s="11" t="s">
        <v>50</v>
      </c>
      <c r="B12" s="11"/>
      <c r="C12" s="11"/>
      <c r="D12" s="11"/>
      <c r="E12" s="11"/>
      <c r="F12" s="22"/>
      <c r="G12" s="23"/>
      <c r="H12" s="23"/>
      <c r="I12" s="23"/>
    </row>
    <row r="13" spans="1:9" ht="14.25">
      <c r="A13" s="11"/>
      <c r="B13" s="11"/>
      <c r="C13" s="11"/>
      <c r="D13" s="11"/>
      <c r="E13" s="11"/>
      <c r="F13" s="22"/>
      <c r="G13" s="23"/>
      <c r="H13" s="23"/>
      <c r="I13" s="23"/>
    </row>
    <row r="14" spans="1:9" ht="7.5" customHeight="1">
      <c r="A14" s="25"/>
      <c r="B14" s="11"/>
      <c r="C14" s="11"/>
      <c r="D14" s="11"/>
      <c r="E14" s="11"/>
      <c r="F14" s="22"/>
      <c r="G14" s="23"/>
      <c r="H14" s="23"/>
      <c r="I14" s="23"/>
    </row>
    <row r="15" spans="1:11" ht="42" customHeight="1">
      <c r="A15" s="11"/>
      <c r="B15" s="11"/>
      <c r="C15" s="11"/>
      <c r="D15" s="11"/>
      <c r="E15" s="11"/>
      <c r="F15" s="100" t="s">
        <v>3</v>
      </c>
      <c r="G15" s="1" t="s">
        <v>161</v>
      </c>
      <c r="H15" s="1"/>
      <c r="I15" s="1" t="s">
        <v>145</v>
      </c>
      <c r="K15" s="125"/>
    </row>
    <row r="16" spans="1:11" ht="18" customHeight="1">
      <c r="A16" s="11"/>
      <c r="B16" s="11"/>
      <c r="C16" s="11"/>
      <c r="D16" s="11"/>
      <c r="E16" s="11"/>
      <c r="F16" s="22"/>
      <c r="G16" s="1"/>
      <c r="H16" s="1"/>
      <c r="I16" s="1"/>
      <c r="K16" s="125"/>
    </row>
    <row r="17" spans="1:11" ht="14.25">
      <c r="A17" s="11"/>
      <c r="B17" s="11"/>
      <c r="C17" s="11"/>
      <c r="D17" s="11"/>
      <c r="E17" s="11"/>
      <c r="F17" s="22"/>
      <c r="G17" s="13" t="s">
        <v>4</v>
      </c>
      <c r="H17" s="13"/>
      <c r="I17" s="13" t="s">
        <v>4</v>
      </c>
      <c r="K17" s="10"/>
    </row>
    <row r="18" spans="1:11" ht="3.75" customHeight="1">
      <c r="A18" s="11"/>
      <c r="B18" s="11"/>
      <c r="C18" s="11"/>
      <c r="D18" s="11"/>
      <c r="E18" s="11"/>
      <c r="F18" s="22"/>
      <c r="G18" s="23"/>
      <c r="H18" s="23"/>
      <c r="I18" s="23"/>
      <c r="K18" s="44"/>
    </row>
    <row r="19" spans="1:11" ht="14.25">
      <c r="A19" s="43"/>
      <c r="B19" s="11" t="s">
        <v>63</v>
      </c>
      <c r="C19" s="2"/>
      <c r="D19" s="2"/>
      <c r="E19" s="2"/>
      <c r="F19" s="22"/>
      <c r="G19" s="6"/>
      <c r="H19" s="23"/>
      <c r="I19" s="6"/>
      <c r="K19" s="33"/>
    </row>
    <row r="20" spans="1:11" ht="14.25">
      <c r="A20" s="43"/>
      <c r="B20" s="2" t="s">
        <v>5</v>
      </c>
      <c r="C20" s="2"/>
      <c r="D20" s="2"/>
      <c r="E20" s="2"/>
      <c r="F20" s="22"/>
      <c r="G20" s="6">
        <v>29816</v>
      </c>
      <c r="H20" s="23"/>
      <c r="I20" s="6">
        <v>29226</v>
      </c>
      <c r="J20" s="96"/>
      <c r="K20" s="33"/>
    </row>
    <row r="21" spans="1:11" ht="14.25">
      <c r="A21" s="43"/>
      <c r="B21" s="2" t="s">
        <v>64</v>
      </c>
      <c r="C21" s="2"/>
      <c r="D21" s="2"/>
      <c r="E21" s="2"/>
      <c r="F21" s="22"/>
      <c r="G21" s="6">
        <v>5049</v>
      </c>
      <c r="H21" s="23"/>
      <c r="I21" s="6">
        <v>5087</v>
      </c>
      <c r="J21" s="96"/>
      <c r="K21" s="33"/>
    </row>
    <row r="22" spans="1:11" ht="14.25">
      <c r="A22" s="43"/>
      <c r="B22" s="2" t="s">
        <v>84</v>
      </c>
      <c r="C22" s="2"/>
      <c r="D22" s="2"/>
      <c r="E22" s="2"/>
      <c r="F22" s="22"/>
      <c r="G22" s="6">
        <v>25765</v>
      </c>
      <c r="H22" s="23"/>
      <c r="I22" s="6">
        <v>25765</v>
      </c>
      <c r="J22" s="96"/>
      <c r="K22" s="33"/>
    </row>
    <row r="23" spans="1:11" ht="14.25">
      <c r="A23" s="43"/>
      <c r="B23" s="2" t="s">
        <v>79</v>
      </c>
      <c r="C23" s="2"/>
      <c r="D23" s="2"/>
      <c r="E23" s="2"/>
      <c r="F23" s="22"/>
      <c r="G23" s="6">
        <v>12287</v>
      </c>
      <c r="H23" s="23"/>
      <c r="I23" s="6">
        <v>12462</v>
      </c>
      <c r="J23" s="96"/>
      <c r="K23" s="33"/>
    </row>
    <row r="24" spans="1:11" ht="14.25">
      <c r="A24" s="43"/>
      <c r="B24" s="2" t="s">
        <v>80</v>
      </c>
      <c r="C24" s="2"/>
      <c r="D24" s="2"/>
      <c r="E24" s="2"/>
      <c r="F24" s="22"/>
      <c r="G24" s="6">
        <v>12620</v>
      </c>
      <c r="H24" s="23"/>
      <c r="I24" s="6">
        <v>12182</v>
      </c>
      <c r="J24" s="96"/>
      <c r="K24" s="33"/>
    </row>
    <row r="25" spans="1:11" ht="14.25">
      <c r="A25" s="43"/>
      <c r="B25" s="2" t="s">
        <v>6</v>
      </c>
      <c r="C25" s="2"/>
      <c r="D25" s="2"/>
      <c r="E25" s="2"/>
      <c r="F25" s="37"/>
      <c r="G25" s="33">
        <v>1046</v>
      </c>
      <c r="H25" s="44"/>
      <c r="I25" s="33">
        <v>1046</v>
      </c>
      <c r="J25" s="96"/>
      <c r="K25" s="33"/>
    </row>
    <row r="26" spans="1:11" ht="14.25">
      <c r="A26" s="43"/>
      <c r="B26" s="11"/>
      <c r="C26" s="2"/>
      <c r="D26" s="2"/>
      <c r="E26" s="2"/>
      <c r="F26" s="37"/>
      <c r="G26" s="28"/>
      <c r="H26" s="23"/>
      <c r="I26" s="28"/>
      <c r="J26" s="96"/>
      <c r="K26" s="33"/>
    </row>
    <row r="27" spans="1:11" ht="14.25">
      <c r="A27" s="43"/>
      <c r="B27" s="2"/>
      <c r="C27" s="2"/>
      <c r="D27" s="2"/>
      <c r="E27" s="2"/>
      <c r="F27" s="37"/>
      <c r="G27" s="87">
        <f>SUM(G20:G26)</f>
        <v>86583</v>
      </c>
      <c r="H27" s="23"/>
      <c r="I27" s="87">
        <f>SUM(I20:I26)</f>
        <v>85768</v>
      </c>
      <c r="J27" s="96"/>
      <c r="K27" s="33"/>
    </row>
    <row r="28" spans="1:11" ht="14.25">
      <c r="A28" s="43"/>
      <c r="B28" s="2"/>
      <c r="C28" s="2"/>
      <c r="D28" s="2"/>
      <c r="E28" s="2"/>
      <c r="F28" s="37"/>
      <c r="G28" s="6"/>
      <c r="H28" s="23"/>
      <c r="I28" s="6"/>
      <c r="J28" s="96"/>
      <c r="K28" s="33"/>
    </row>
    <row r="29" spans="1:11" ht="9" customHeight="1">
      <c r="A29" s="2"/>
      <c r="B29" s="2"/>
      <c r="C29" s="2"/>
      <c r="D29" s="2"/>
      <c r="E29" s="2"/>
      <c r="F29" s="37"/>
      <c r="G29" s="6"/>
      <c r="H29" s="23"/>
      <c r="I29" s="6"/>
      <c r="J29" s="96"/>
      <c r="K29" s="33"/>
    </row>
    <row r="30" spans="1:11" ht="14.25">
      <c r="A30" s="43"/>
      <c r="B30" s="11" t="s">
        <v>7</v>
      </c>
      <c r="C30" s="2"/>
      <c r="D30" s="2"/>
      <c r="E30" s="2"/>
      <c r="F30" s="37"/>
      <c r="G30" s="33"/>
      <c r="H30" s="44"/>
      <c r="I30" s="33"/>
      <c r="J30" s="96"/>
      <c r="K30" s="33"/>
    </row>
    <row r="31" spans="1:11" ht="14.25">
      <c r="A31" s="2"/>
      <c r="B31" s="38"/>
      <c r="C31" s="2" t="s">
        <v>8</v>
      </c>
      <c r="D31" s="2"/>
      <c r="E31" s="2"/>
      <c r="F31" s="37"/>
      <c r="G31" s="33">
        <v>31975</v>
      </c>
      <c r="H31" s="44"/>
      <c r="I31" s="33">
        <v>32915</v>
      </c>
      <c r="J31" s="96"/>
      <c r="K31" s="33"/>
    </row>
    <row r="32" spans="1:11" ht="14.25">
      <c r="A32" s="2"/>
      <c r="B32" s="38"/>
      <c r="C32" s="2" t="s">
        <v>9</v>
      </c>
      <c r="D32" s="2"/>
      <c r="E32" s="2"/>
      <c r="F32" s="37"/>
      <c r="G32" s="33">
        <v>21919</v>
      </c>
      <c r="H32" s="44"/>
      <c r="I32" s="33">
        <v>21898</v>
      </c>
      <c r="J32" s="96"/>
      <c r="K32" s="33"/>
    </row>
    <row r="33" spans="1:11" ht="14.25">
      <c r="A33" s="2"/>
      <c r="B33" s="38"/>
      <c r="C33" s="2" t="s">
        <v>86</v>
      </c>
      <c r="D33" s="2"/>
      <c r="E33" s="2"/>
      <c r="F33" s="37"/>
      <c r="G33" s="33">
        <v>551</v>
      </c>
      <c r="H33" s="44"/>
      <c r="I33" s="33">
        <v>548</v>
      </c>
      <c r="J33" s="96"/>
      <c r="K33" s="33"/>
    </row>
    <row r="34" spans="1:11" ht="14.25">
      <c r="A34" s="2"/>
      <c r="B34" s="38"/>
      <c r="C34" s="2" t="s">
        <v>10</v>
      </c>
      <c r="D34" s="2"/>
      <c r="E34" s="2"/>
      <c r="F34" s="37"/>
      <c r="G34" s="33">
        <v>24558</v>
      </c>
      <c r="H34" s="44"/>
      <c r="I34" s="33">
        <v>26165</v>
      </c>
      <c r="J34" s="96"/>
      <c r="K34" s="33"/>
    </row>
    <row r="35" spans="1:11" ht="14.25">
      <c r="A35" s="2"/>
      <c r="B35" s="2"/>
      <c r="C35" s="2"/>
      <c r="D35" s="2"/>
      <c r="E35" s="2"/>
      <c r="F35" s="37"/>
      <c r="G35" s="87">
        <f>SUM(G31:G34)</f>
        <v>79003</v>
      </c>
      <c r="H35" s="44"/>
      <c r="I35" s="87">
        <f>SUM(I31:I34)</f>
        <v>81526</v>
      </c>
      <c r="J35" s="96"/>
      <c r="K35" s="33"/>
    </row>
    <row r="36" spans="1:11" ht="15" thickBot="1">
      <c r="A36" s="43"/>
      <c r="B36" s="11" t="s">
        <v>72</v>
      </c>
      <c r="C36" s="2"/>
      <c r="D36" s="2"/>
      <c r="E36" s="2"/>
      <c r="F36" s="37"/>
      <c r="G36" s="8">
        <f>G35+G27</f>
        <v>165586</v>
      </c>
      <c r="H36" s="23"/>
      <c r="I36" s="8">
        <f>I35+I27</f>
        <v>167294</v>
      </c>
      <c r="J36" s="96"/>
      <c r="K36" s="33"/>
    </row>
    <row r="37" spans="1:11" ht="14.25">
      <c r="A37" s="43"/>
      <c r="B37" s="2"/>
      <c r="C37" s="2"/>
      <c r="D37" s="2"/>
      <c r="E37" s="2"/>
      <c r="F37" s="37"/>
      <c r="G37" s="33"/>
      <c r="H37" s="23"/>
      <c r="I37" s="33"/>
      <c r="J37" s="96"/>
      <c r="K37" s="33"/>
    </row>
    <row r="38" spans="1:11" ht="14.25">
      <c r="A38" s="43"/>
      <c r="B38" s="11" t="s">
        <v>65</v>
      </c>
      <c r="C38" s="2"/>
      <c r="D38" s="2"/>
      <c r="E38" s="2"/>
      <c r="F38" s="37"/>
      <c r="G38" s="33"/>
      <c r="H38" s="23"/>
      <c r="I38" s="33"/>
      <c r="J38" s="96"/>
      <c r="K38" s="33"/>
    </row>
    <row r="39" spans="1:11" ht="14.25">
      <c r="A39" s="43"/>
      <c r="B39" s="2"/>
      <c r="C39" s="2"/>
      <c r="D39" s="2"/>
      <c r="E39" s="2"/>
      <c r="F39" s="37"/>
      <c r="G39" s="46"/>
      <c r="H39" s="23"/>
      <c r="I39" s="46"/>
      <c r="J39" s="96"/>
      <c r="K39" s="33"/>
    </row>
    <row r="40" spans="1:11" ht="14.25">
      <c r="A40" s="2"/>
      <c r="B40" s="38"/>
      <c r="C40" s="2" t="s">
        <v>16</v>
      </c>
      <c r="D40" s="2"/>
      <c r="E40" s="2"/>
      <c r="F40" s="37"/>
      <c r="G40" s="6">
        <v>40690</v>
      </c>
      <c r="H40" s="23"/>
      <c r="I40" s="6">
        <v>40690</v>
      </c>
      <c r="J40" s="96"/>
      <c r="K40" s="33"/>
    </row>
    <row r="41" spans="1:11" ht="14.25">
      <c r="A41" s="2"/>
      <c r="B41" s="38"/>
      <c r="C41" s="2" t="s">
        <v>17</v>
      </c>
      <c r="D41" s="2"/>
      <c r="E41" s="2"/>
      <c r="F41" s="37"/>
      <c r="G41" s="6">
        <v>119816</v>
      </c>
      <c r="H41" s="23"/>
      <c r="I41" s="6">
        <v>118314</v>
      </c>
      <c r="J41" s="96"/>
      <c r="K41" s="33"/>
    </row>
    <row r="42" spans="1:11" ht="4.5" customHeight="1">
      <c r="A42" s="2"/>
      <c r="B42" s="2"/>
      <c r="C42" s="2"/>
      <c r="D42" s="2"/>
      <c r="E42" s="2"/>
      <c r="F42" s="37"/>
      <c r="G42" s="28"/>
      <c r="H42" s="23"/>
      <c r="I42" s="28"/>
      <c r="J42" s="96"/>
      <c r="K42" s="33"/>
    </row>
    <row r="43" spans="1:11" ht="4.5" customHeight="1">
      <c r="A43" s="2"/>
      <c r="B43" s="2"/>
      <c r="C43" s="2"/>
      <c r="D43" s="2"/>
      <c r="E43" s="2"/>
      <c r="F43" s="37"/>
      <c r="G43" s="6"/>
      <c r="H43" s="23"/>
      <c r="I43" s="6"/>
      <c r="J43" s="96"/>
      <c r="K43" s="33"/>
    </row>
    <row r="44" spans="1:11" ht="14.25">
      <c r="A44" s="2"/>
      <c r="B44" s="2"/>
      <c r="C44" s="2" t="s">
        <v>105</v>
      </c>
      <c r="D44" s="2"/>
      <c r="E44" s="2"/>
      <c r="F44" s="37"/>
      <c r="G44" s="6">
        <f>SUM(G40:G43)</f>
        <v>160506</v>
      </c>
      <c r="H44" s="23"/>
      <c r="I44" s="6">
        <f>SUM(I40:I43)</f>
        <v>159004</v>
      </c>
      <c r="J44" s="96"/>
      <c r="K44" s="33"/>
    </row>
    <row r="45" spans="1:11" ht="3" customHeight="1">
      <c r="A45" s="2"/>
      <c r="B45" s="2"/>
      <c r="C45" s="2"/>
      <c r="D45" s="2"/>
      <c r="E45" s="2"/>
      <c r="F45" s="37"/>
      <c r="G45" s="6"/>
      <c r="H45" s="23"/>
      <c r="I45" s="6"/>
      <c r="J45" s="96"/>
      <c r="K45" s="33"/>
    </row>
    <row r="46" spans="1:11" ht="3" customHeight="1">
      <c r="A46" s="2"/>
      <c r="B46" s="2"/>
      <c r="C46" s="2"/>
      <c r="D46" s="2"/>
      <c r="E46" s="2"/>
      <c r="F46" s="37"/>
      <c r="G46" s="6"/>
      <c r="H46" s="23"/>
      <c r="I46" s="6"/>
      <c r="J46" s="96"/>
      <c r="K46" s="33"/>
    </row>
    <row r="47" spans="1:11" ht="14.25" customHeight="1">
      <c r="A47" s="2"/>
      <c r="B47" s="2"/>
      <c r="C47" s="2" t="s">
        <v>103</v>
      </c>
      <c r="D47" s="2"/>
      <c r="E47" s="2"/>
      <c r="F47" s="37"/>
      <c r="G47" s="6">
        <v>800</v>
      </c>
      <c r="H47" s="23"/>
      <c r="I47" s="6">
        <v>790</v>
      </c>
      <c r="J47" s="96"/>
      <c r="K47" s="33"/>
    </row>
    <row r="48" spans="1:11" ht="14.25" customHeight="1">
      <c r="A48" s="2"/>
      <c r="B48" s="2"/>
      <c r="C48" s="2" t="s">
        <v>66</v>
      </c>
      <c r="D48" s="2"/>
      <c r="E48" s="2"/>
      <c r="F48" s="37"/>
      <c r="G48" s="87">
        <f>SUM(G44:G47)</f>
        <v>161306</v>
      </c>
      <c r="H48" s="23"/>
      <c r="I48" s="87">
        <f>SUM(I44:I47)</f>
        <v>159794</v>
      </c>
      <c r="J48" s="96"/>
      <c r="K48" s="33"/>
    </row>
    <row r="49" spans="1:11" ht="14.25" customHeight="1">
      <c r="A49" s="2"/>
      <c r="B49" s="2"/>
      <c r="C49" s="2"/>
      <c r="D49" s="2"/>
      <c r="E49" s="2"/>
      <c r="F49" s="37"/>
      <c r="G49" s="6"/>
      <c r="H49" s="23"/>
      <c r="I49" s="6"/>
      <c r="J49" s="96"/>
      <c r="K49" s="33"/>
    </row>
    <row r="50" spans="1:11" ht="14.25" customHeight="1">
      <c r="A50" s="43"/>
      <c r="B50" s="11"/>
      <c r="C50" s="2"/>
      <c r="D50" s="2"/>
      <c r="E50" s="2"/>
      <c r="F50" s="37"/>
      <c r="G50" s="6"/>
      <c r="H50" s="23"/>
      <c r="I50" s="6"/>
      <c r="J50" s="96"/>
      <c r="K50" s="33"/>
    </row>
    <row r="51" spans="1:11" ht="4.5" customHeight="1">
      <c r="A51" s="43"/>
      <c r="B51" s="2"/>
      <c r="C51" s="2"/>
      <c r="D51" s="2"/>
      <c r="E51" s="2"/>
      <c r="F51" s="37"/>
      <c r="G51" s="6"/>
      <c r="H51" s="23"/>
      <c r="I51" s="6"/>
      <c r="J51" s="96"/>
      <c r="K51" s="33"/>
    </row>
    <row r="52" spans="1:11" ht="4.5" customHeight="1">
      <c r="A52" s="43"/>
      <c r="B52" s="2"/>
      <c r="C52" s="2"/>
      <c r="D52" s="2"/>
      <c r="E52" s="2"/>
      <c r="F52" s="37"/>
      <c r="G52" s="6"/>
      <c r="H52" s="23"/>
      <c r="I52" s="6"/>
      <c r="J52" s="96"/>
      <c r="K52" s="33"/>
    </row>
    <row r="53" spans="1:11" ht="13.5" customHeight="1" hidden="1">
      <c r="A53" s="43"/>
      <c r="B53" s="11" t="s">
        <v>13</v>
      </c>
      <c r="C53" s="2"/>
      <c r="D53" s="2"/>
      <c r="E53" s="2"/>
      <c r="F53" s="37"/>
      <c r="G53" s="6">
        <v>0</v>
      </c>
      <c r="H53" s="23"/>
      <c r="I53" s="6">
        <v>0</v>
      </c>
      <c r="J53" s="96"/>
      <c r="K53" s="33"/>
    </row>
    <row r="54" spans="1:11" ht="13.5" customHeight="1">
      <c r="A54" s="43"/>
      <c r="B54" s="11" t="s">
        <v>67</v>
      </c>
      <c r="C54" s="2"/>
      <c r="D54" s="2"/>
      <c r="E54" s="2"/>
      <c r="F54" s="37"/>
      <c r="G54" s="6"/>
      <c r="H54" s="23"/>
      <c r="I54" s="6"/>
      <c r="J54" s="96"/>
      <c r="K54" s="33"/>
    </row>
    <row r="55" spans="1:11" ht="14.25">
      <c r="A55" s="2"/>
      <c r="B55" s="2" t="s">
        <v>13</v>
      </c>
      <c r="C55" s="2"/>
      <c r="D55" s="2"/>
      <c r="E55" s="2"/>
      <c r="F55" s="22" t="s">
        <v>14</v>
      </c>
      <c r="G55" s="6">
        <v>0</v>
      </c>
      <c r="H55" s="23"/>
      <c r="I55" s="6">
        <v>0</v>
      </c>
      <c r="J55" s="96"/>
      <c r="K55" s="33"/>
    </row>
    <row r="56" spans="1:11" ht="4.5" customHeight="1">
      <c r="A56" s="43"/>
      <c r="B56" s="2"/>
      <c r="C56" s="2"/>
      <c r="D56" s="2"/>
      <c r="E56" s="2"/>
      <c r="F56" s="37"/>
      <c r="G56" s="6">
        <v>0</v>
      </c>
      <c r="H56" s="23"/>
      <c r="I56" s="6"/>
      <c r="J56" s="96"/>
      <c r="K56" s="33"/>
    </row>
    <row r="57" spans="1:11" ht="14.25">
      <c r="A57" s="43"/>
      <c r="B57" s="2" t="s">
        <v>57</v>
      </c>
      <c r="C57" s="2"/>
      <c r="D57" s="2"/>
      <c r="E57" s="2"/>
      <c r="F57" s="37"/>
      <c r="G57" s="6">
        <v>1653</v>
      </c>
      <c r="H57" s="23"/>
      <c r="I57" s="6">
        <v>1669</v>
      </c>
      <c r="J57" s="96"/>
      <c r="K57" s="33"/>
    </row>
    <row r="58" spans="1:11" ht="6.75" customHeight="1">
      <c r="A58" s="43"/>
      <c r="B58" s="2"/>
      <c r="C58" s="2"/>
      <c r="D58" s="2"/>
      <c r="E58" s="2"/>
      <c r="F58" s="37"/>
      <c r="G58" s="6"/>
      <c r="H58" s="23"/>
      <c r="I58" s="6"/>
      <c r="J58" s="96"/>
      <c r="K58" s="33"/>
    </row>
    <row r="59" spans="1:11" ht="14.25">
      <c r="A59" s="43"/>
      <c r="B59" s="2"/>
      <c r="C59" s="2"/>
      <c r="D59" s="2"/>
      <c r="E59" s="2"/>
      <c r="F59" s="37"/>
      <c r="G59" s="87">
        <f>SUM(G55:G57)</f>
        <v>1653</v>
      </c>
      <c r="H59" s="44"/>
      <c r="I59" s="87">
        <f>SUM(I55:I57)</f>
        <v>1669</v>
      </c>
      <c r="J59" s="96"/>
      <c r="K59" s="33"/>
    </row>
    <row r="60" spans="1:11" ht="6.75" customHeight="1">
      <c r="A60" s="2"/>
      <c r="B60" s="2"/>
      <c r="C60" s="2"/>
      <c r="D60" s="2"/>
      <c r="E60" s="2"/>
      <c r="F60" s="37"/>
      <c r="G60" s="6"/>
      <c r="H60" s="23"/>
      <c r="I60" s="6"/>
      <c r="J60" s="96"/>
      <c r="K60" s="33"/>
    </row>
    <row r="61" spans="1:11" ht="14.25">
      <c r="A61" s="43"/>
      <c r="B61" s="11" t="s">
        <v>11</v>
      </c>
      <c r="C61" s="2"/>
      <c r="D61" s="2"/>
      <c r="E61" s="2"/>
      <c r="F61" s="37"/>
      <c r="G61" s="94"/>
      <c r="H61" s="44"/>
      <c r="I61" s="94"/>
      <c r="J61" s="96"/>
      <c r="K61" s="33"/>
    </row>
    <row r="62" spans="1:11" ht="14.25">
      <c r="A62" s="2"/>
      <c r="B62" s="38"/>
      <c r="C62" s="2" t="s">
        <v>12</v>
      </c>
      <c r="D62" s="2"/>
      <c r="E62" s="2"/>
      <c r="F62" s="22"/>
      <c r="G62" s="33">
        <v>4123</v>
      </c>
      <c r="H62" s="44"/>
      <c r="I62" s="33">
        <v>6772</v>
      </c>
      <c r="J62" s="96"/>
      <c r="K62" s="33"/>
    </row>
    <row r="63" spans="1:11" ht="14.25">
      <c r="A63" s="2"/>
      <c r="B63" s="38"/>
      <c r="C63" s="2" t="s">
        <v>13</v>
      </c>
      <c r="D63" s="2"/>
      <c r="E63" s="2"/>
      <c r="F63" s="22" t="s">
        <v>14</v>
      </c>
      <c r="G63" s="33">
        <v>1</v>
      </c>
      <c r="H63" s="44"/>
      <c r="I63" s="33">
        <v>8</v>
      </c>
      <c r="J63" s="96"/>
      <c r="K63" s="33"/>
    </row>
    <row r="64" spans="1:11" ht="14.25">
      <c r="A64" s="2"/>
      <c r="B64" s="38"/>
      <c r="C64" s="2" t="s">
        <v>15</v>
      </c>
      <c r="D64" s="2"/>
      <c r="E64" s="2"/>
      <c r="F64" s="37"/>
      <c r="G64" s="33">
        <v>-1497</v>
      </c>
      <c r="H64" s="44"/>
      <c r="I64" s="33">
        <v>-949</v>
      </c>
      <c r="J64" s="96"/>
      <c r="K64" s="33"/>
    </row>
    <row r="65" spans="1:11" ht="14.25">
      <c r="A65" s="2"/>
      <c r="B65" s="2"/>
      <c r="C65" s="2"/>
      <c r="D65" s="2"/>
      <c r="E65" s="2"/>
      <c r="F65" s="37"/>
      <c r="G65" s="87">
        <f>SUM(G62:G64)</f>
        <v>2627</v>
      </c>
      <c r="H65" s="44"/>
      <c r="I65" s="87">
        <f>SUM(I62:I64)</f>
        <v>5831</v>
      </c>
      <c r="J65" s="96"/>
      <c r="K65" s="33"/>
    </row>
    <row r="66" spans="1:11" ht="15.75" customHeight="1" thickBot="1">
      <c r="A66" s="2"/>
      <c r="B66" s="11" t="s">
        <v>71</v>
      </c>
      <c r="C66" s="2"/>
      <c r="D66" s="2"/>
      <c r="E66" s="2"/>
      <c r="F66" s="37"/>
      <c r="G66" s="8">
        <f>G65+G59+G50+G48</f>
        <v>165586</v>
      </c>
      <c r="H66" s="23"/>
      <c r="I66" s="8">
        <f>I65+I59+I48+I50</f>
        <v>167294</v>
      </c>
      <c r="J66" s="96"/>
      <c r="K66" s="33"/>
    </row>
    <row r="67" spans="1:11" ht="6.75" customHeight="1">
      <c r="A67" s="2"/>
      <c r="B67" s="2"/>
      <c r="C67" s="2"/>
      <c r="D67" s="2"/>
      <c r="E67" s="2"/>
      <c r="F67" s="37"/>
      <c r="G67" s="6"/>
      <c r="H67" s="23"/>
      <c r="I67" s="6"/>
      <c r="J67" s="96"/>
      <c r="K67" s="33"/>
    </row>
    <row r="68" spans="1:11" ht="14.25">
      <c r="A68" s="43"/>
      <c r="B68" s="2" t="s">
        <v>106</v>
      </c>
      <c r="C68" s="2"/>
      <c r="D68" s="2"/>
      <c r="E68" s="2"/>
      <c r="F68" s="37"/>
      <c r="G68" s="47">
        <f>G44/G40</f>
        <v>3.9446055541902187</v>
      </c>
      <c r="H68" s="23"/>
      <c r="I68" s="47">
        <f>I44/I40</f>
        <v>3.9076923076923076</v>
      </c>
      <c r="J68" s="96"/>
      <c r="K68" s="33"/>
    </row>
    <row r="69" spans="1:10" ht="14.25">
      <c r="A69" s="2"/>
      <c r="B69" s="2"/>
      <c r="C69" s="2"/>
      <c r="D69" s="2"/>
      <c r="E69" s="2"/>
      <c r="F69" s="37"/>
      <c r="G69" s="2"/>
      <c r="H69" s="2"/>
      <c r="I69" s="2"/>
      <c r="J69" s="96"/>
    </row>
    <row r="70" spans="1:9" ht="14.25">
      <c r="A70" s="2"/>
      <c r="B70" s="2"/>
      <c r="C70" s="2"/>
      <c r="D70" s="2"/>
      <c r="E70" s="2"/>
      <c r="F70" s="37"/>
      <c r="G70" s="2"/>
      <c r="H70" s="2"/>
      <c r="I70" s="2"/>
    </row>
    <row r="71" spans="2:9" ht="14.25">
      <c r="B71" s="131" t="s">
        <v>146</v>
      </c>
      <c r="C71" s="131"/>
      <c r="D71" s="131"/>
      <c r="E71" s="131"/>
      <c r="F71" s="131"/>
      <c r="G71" s="131"/>
      <c r="H71" s="131"/>
      <c r="I71" s="131"/>
    </row>
    <row r="72" spans="2:9" ht="32.25" customHeight="1">
      <c r="B72" s="131"/>
      <c r="C72" s="131"/>
      <c r="D72" s="131"/>
      <c r="E72" s="131"/>
      <c r="F72" s="131"/>
      <c r="G72" s="131"/>
      <c r="H72" s="131"/>
      <c r="I72" s="131"/>
    </row>
    <row r="73" ht="14.25">
      <c r="B73" s="2"/>
    </row>
    <row r="74" ht="14.25">
      <c r="I74" s="39">
        <v>2</v>
      </c>
    </row>
  </sheetData>
  <sheetProtection/>
  <mergeCells count="2">
    <mergeCell ref="G3:I4"/>
    <mergeCell ref="B71:I72"/>
  </mergeCells>
  <printOptions/>
  <pageMargins left="0.96" right="0.41" top="0.5" bottom="0.5" header="0.5" footer="0.5"/>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X110"/>
  <sheetViews>
    <sheetView zoomScaleSheetLayoutView="100" zoomScalePageLayoutView="0" workbookViewId="0" topLeftCell="A20">
      <selection activeCell="V116" sqref="V116"/>
    </sheetView>
  </sheetViews>
  <sheetFormatPr defaultColWidth="9.00390625" defaultRowHeight="12.75"/>
  <cols>
    <col min="1" max="1" width="4.00390625" style="39" customWidth="1"/>
    <col min="2" max="2" width="3.421875" style="39" customWidth="1"/>
    <col min="3" max="3" width="15.57421875" style="39" customWidth="1"/>
    <col min="4" max="4" width="4.421875" style="39" customWidth="1"/>
    <col min="5" max="5" width="0.71875" style="48" customWidth="1"/>
    <col min="6" max="6" width="11.140625" style="39" customWidth="1"/>
    <col min="7" max="7" width="1.57421875" style="39" customWidth="1"/>
    <col min="8" max="8" width="13.28125" style="39" customWidth="1"/>
    <col min="9" max="9" width="1.57421875" style="39" customWidth="1"/>
    <col min="10" max="10" width="13.7109375" style="39" customWidth="1"/>
    <col min="11" max="11" width="1.8515625" style="39" customWidth="1"/>
    <col min="12" max="12" width="13.7109375" style="39" customWidth="1"/>
    <col min="13" max="13" width="1.57421875" style="39" customWidth="1"/>
    <col min="14" max="14" width="13.00390625" style="39" customWidth="1"/>
    <col min="15" max="15" width="2.140625" style="39" customWidth="1"/>
    <col min="16" max="16" width="13.00390625" style="39" customWidth="1"/>
    <col min="17" max="17" width="1.57421875" style="39" customWidth="1"/>
    <col min="18" max="18" width="8.8515625" style="39" customWidth="1"/>
    <col min="19" max="19" width="1.8515625" style="39" customWidth="1"/>
    <col min="20" max="20" width="14.421875" style="39" customWidth="1"/>
    <col min="21" max="21" width="1.57421875" style="39" customWidth="1"/>
    <col min="22" max="22" width="10.7109375" style="39" customWidth="1"/>
    <col min="23" max="23" width="1.57421875" style="39" customWidth="1"/>
    <col min="24" max="16384" width="9.00390625" style="39" customWidth="1"/>
  </cols>
  <sheetData>
    <row r="1" spans="1:20" ht="10.5" customHeight="1">
      <c r="A1" s="2"/>
      <c r="B1" s="2"/>
      <c r="C1" s="2"/>
      <c r="D1" s="2"/>
      <c r="E1" s="37"/>
      <c r="F1" s="2"/>
      <c r="G1" s="2"/>
      <c r="H1" s="2"/>
      <c r="I1" s="2"/>
      <c r="J1" s="2"/>
      <c r="K1" s="2"/>
      <c r="L1" s="2"/>
      <c r="M1" s="2"/>
      <c r="N1" s="2"/>
      <c r="O1" s="2"/>
      <c r="P1" s="2"/>
      <c r="T1" s="2"/>
    </row>
    <row r="2" spans="1:23" ht="14.25">
      <c r="A2" s="2"/>
      <c r="B2" s="2"/>
      <c r="C2" s="2"/>
      <c r="D2" s="2"/>
      <c r="E2" s="37"/>
      <c r="F2" s="2"/>
      <c r="G2" s="2"/>
      <c r="H2" s="2"/>
      <c r="I2" s="2"/>
      <c r="J2" s="2"/>
      <c r="K2" s="2"/>
      <c r="L2" s="2"/>
      <c r="M2" s="2"/>
      <c r="N2" s="2"/>
      <c r="O2" s="2"/>
      <c r="P2" s="2"/>
      <c r="T2" s="2"/>
      <c r="V2" s="2"/>
      <c r="W2" s="85"/>
    </row>
    <row r="3" spans="1:23" ht="18" customHeight="1">
      <c r="A3" s="15" t="s">
        <v>0</v>
      </c>
      <c r="B3" s="2"/>
      <c r="C3" s="2"/>
      <c r="D3" s="2"/>
      <c r="E3" s="37"/>
      <c r="F3" s="2"/>
      <c r="G3" s="2"/>
      <c r="H3" s="127"/>
      <c r="I3" s="127"/>
      <c r="J3" s="127"/>
      <c r="K3" s="127"/>
      <c r="L3" s="127"/>
      <c r="M3" s="127"/>
      <c r="N3" s="127"/>
      <c r="O3" s="127"/>
      <c r="P3" s="127"/>
      <c r="Q3" s="127"/>
      <c r="R3" s="127"/>
      <c r="S3" s="127"/>
      <c r="T3" s="127"/>
      <c r="U3" s="127"/>
      <c r="V3" s="127"/>
      <c r="W3" s="127"/>
    </row>
    <row r="4" spans="1:23" s="4" customFormat="1" ht="18">
      <c r="A4" s="15" t="s">
        <v>76</v>
      </c>
      <c r="E4" s="16"/>
      <c r="H4" s="127"/>
      <c r="I4" s="127"/>
      <c r="J4" s="127"/>
      <c r="K4" s="127"/>
      <c r="L4" s="127"/>
      <c r="M4" s="127"/>
      <c r="N4" s="127"/>
      <c r="O4" s="127"/>
      <c r="P4" s="127"/>
      <c r="Q4" s="127"/>
      <c r="R4" s="127"/>
      <c r="S4" s="127"/>
      <c r="T4" s="127"/>
      <c r="U4" s="127"/>
      <c r="V4" s="127"/>
      <c r="W4" s="127"/>
    </row>
    <row r="5" spans="1:22" s="4" customFormat="1" ht="15.75">
      <c r="A5" s="19" t="s">
        <v>77</v>
      </c>
      <c r="E5" s="16"/>
      <c r="H5" s="17"/>
      <c r="I5" s="9"/>
      <c r="J5" s="9"/>
      <c r="K5" s="9"/>
      <c r="L5" s="9"/>
      <c r="M5" s="9"/>
      <c r="N5" s="9"/>
      <c r="O5" s="9"/>
      <c r="P5" s="9"/>
      <c r="Q5" s="18"/>
      <c r="R5" s="18"/>
      <c r="S5" s="18"/>
      <c r="T5" s="9"/>
      <c r="U5" s="18"/>
      <c r="V5" s="9"/>
    </row>
    <row r="6" spans="1:22" s="4" customFormat="1" ht="15.75">
      <c r="A6" s="19" t="s">
        <v>1</v>
      </c>
      <c r="E6" s="16"/>
      <c r="H6" s="17"/>
      <c r="I6" s="9"/>
      <c r="J6" s="9"/>
      <c r="K6" s="9"/>
      <c r="L6" s="9"/>
      <c r="M6" s="9"/>
      <c r="N6" s="9"/>
      <c r="O6" s="9"/>
      <c r="P6" s="9"/>
      <c r="Q6" s="18"/>
      <c r="R6" s="18"/>
      <c r="S6" s="18"/>
      <c r="T6" s="9"/>
      <c r="U6" s="18"/>
      <c r="V6" s="9"/>
    </row>
    <row r="7" spans="1:22" s="4" customFormat="1" ht="15.75">
      <c r="A7" s="4" t="s">
        <v>2</v>
      </c>
      <c r="E7" s="16"/>
      <c r="H7" s="17"/>
      <c r="I7" s="9"/>
      <c r="J7" s="9"/>
      <c r="K7" s="9"/>
      <c r="L7" s="9"/>
      <c r="M7" s="9"/>
      <c r="N7" s="9"/>
      <c r="O7" s="9"/>
      <c r="P7" s="9"/>
      <c r="Q7" s="18"/>
      <c r="R7" s="18"/>
      <c r="S7" s="18"/>
      <c r="T7" s="9"/>
      <c r="U7" s="18"/>
      <c r="V7" s="9"/>
    </row>
    <row r="8" spans="1:24" ht="6.75" customHeight="1" thickBot="1">
      <c r="A8" s="40"/>
      <c r="B8" s="41"/>
      <c r="C8" s="41"/>
      <c r="D8" s="41"/>
      <c r="E8" s="42"/>
      <c r="F8" s="41"/>
      <c r="G8" s="41"/>
      <c r="H8" s="41"/>
      <c r="I8" s="41"/>
      <c r="J8" s="41"/>
      <c r="K8" s="41"/>
      <c r="L8" s="41"/>
      <c r="M8" s="41"/>
      <c r="N8" s="41"/>
      <c r="O8" s="41"/>
      <c r="P8" s="41"/>
      <c r="Q8" s="49"/>
      <c r="R8" s="49"/>
      <c r="S8" s="49"/>
      <c r="T8" s="41"/>
      <c r="U8" s="49"/>
      <c r="V8" s="49"/>
      <c r="W8" s="49"/>
      <c r="X8" s="45"/>
    </row>
    <row r="9" spans="1:24" ht="11.25" customHeight="1">
      <c r="A9" s="11"/>
      <c r="B9" s="2"/>
      <c r="C9" s="2"/>
      <c r="D9" s="2"/>
      <c r="E9" s="37"/>
      <c r="F9" s="2"/>
      <c r="G9" s="2"/>
      <c r="H9" s="2"/>
      <c r="I9" s="2"/>
      <c r="J9" s="2"/>
      <c r="K9" s="2"/>
      <c r="L9" s="2"/>
      <c r="M9" s="2"/>
      <c r="N9" s="2"/>
      <c r="O9" s="2"/>
      <c r="P9" s="2"/>
      <c r="T9" s="2"/>
      <c r="V9" s="45"/>
      <c r="W9" s="45"/>
      <c r="X9" s="45"/>
    </row>
    <row r="10" spans="1:24" ht="7.5" customHeight="1">
      <c r="A10" s="11"/>
      <c r="B10" s="2"/>
      <c r="C10" s="2"/>
      <c r="D10" s="2"/>
      <c r="E10" s="37"/>
      <c r="F10" s="2"/>
      <c r="G10" s="2"/>
      <c r="H10" s="2"/>
      <c r="I10" s="2"/>
      <c r="J10" s="2"/>
      <c r="K10" s="2"/>
      <c r="L10" s="2"/>
      <c r="M10" s="2"/>
      <c r="N10" s="2"/>
      <c r="O10" s="2"/>
      <c r="P10" s="2"/>
      <c r="T10" s="2"/>
      <c r="V10" s="45"/>
      <c r="W10" s="45"/>
      <c r="X10" s="45"/>
    </row>
    <row r="11" spans="1:24" ht="14.25">
      <c r="A11" s="11" t="s">
        <v>158</v>
      </c>
      <c r="B11" s="11"/>
      <c r="C11" s="11"/>
      <c r="D11" s="11"/>
      <c r="E11" s="22"/>
      <c r="F11" s="11"/>
      <c r="G11" s="11"/>
      <c r="H11" s="23"/>
      <c r="I11" s="23"/>
      <c r="J11" s="5"/>
      <c r="K11" s="5"/>
      <c r="L11" s="5"/>
      <c r="M11" s="5"/>
      <c r="N11" s="5"/>
      <c r="O11" s="2"/>
      <c r="P11" s="5"/>
      <c r="Q11" s="2"/>
      <c r="R11" s="30"/>
      <c r="S11" s="45"/>
      <c r="T11" s="45"/>
      <c r="U11" s="45"/>
      <c r="W11" s="45"/>
      <c r="X11" s="45"/>
    </row>
    <row r="12" spans="1:21" ht="14.25">
      <c r="A12" s="11" t="s">
        <v>50</v>
      </c>
      <c r="B12" s="2"/>
      <c r="C12" s="2"/>
      <c r="D12" s="2"/>
      <c r="E12" s="37"/>
      <c r="F12" s="2"/>
      <c r="G12" s="2"/>
      <c r="H12" s="2"/>
      <c r="I12" s="2"/>
      <c r="J12" s="2"/>
      <c r="K12" s="2"/>
      <c r="L12" s="2"/>
      <c r="M12" s="2"/>
      <c r="N12" s="2"/>
      <c r="O12" s="2"/>
      <c r="P12" s="2"/>
      <c r="Q12" s="2"/>
      <c r="R12" s="2"/>
      <c r="U12" s="45"/>
    </row>
    <row r="13" spans="1:22" ht="14.25">
      <c r="A13" s="35"/>
      <c r="B13" s="30"/>
      <c r="C13" s="30"/>
      <c r="D13" s="30"/>
      <c r="E13" s="55"/>
      <c r="F13" s="133"/>
      <c r="G13" s="133"/>
      <c r="H13" s="133"/>
      <c r="I13" s="133"/>
      <c r="J13" s="133"/>
      <c r="K13" s="133"/>
      <c r="L13" s="133"/>
      <c r="M13" s="133"/>
      <c r="N13" s="133"/>
      <c r="O13" s="133"/>
      <c r="P13" s="30"/>
      <c r="Q13" s="30"/>
      <c r="R13" s="30"/>
      <c r="S13" s="30"/>
      <c r="T13" s="30"/>
      <c r="U13" s="45"/>
      <c r="V13" s="45"/>
    </row>
    <row r="14" spans="1:22" ht="14.25">
      <c r="A14" s="25"/>
      <c r="B14" s="2"/>
      <c r="C14" s="2"/>
      <c r="D14" s="2"/>
      <c r="E14" s="37"/>
      <c r="F14" s="134" t="s">
        <v>107</v>
      </c>
      <c r="G14" s="134"/>
      <c r="H14" s="134"/>
      <c r="I14" s="134"/>
      <c r="J14" s="134"/>
      <c r="K14" s="134"/>
      <c r="L14" s="134"/>
      <c r="M14" s="134"/>
      <c r="N14" s="134"/>
      <c r="O14" s="134"/>
      <c r="P14" s="134"/>
      <c r="Q14" s="134"/>
      <c r="R14" s="65"/>
      <c r="S14" s="2"/>
      <c r="T14" s="2"/>
      <c r="U14" s="30"/>
      <c r="V14" s="2"/>
    </row>
    <row r="15" spans="1:22" ht="14.25">
      <c r="A15" s="2"/>
      <c r="B15" s="2"/>
      <c r="C15" s="2"/>
      <c r="D15" s="2"/>
      <c r="E15" s="37"/>
      <c r="F15" s="50"/>
      <c r="G15" s="2"/>
      <c r="H15" s="99" t="s">
        <v>113</v>
      </c>
      <c r="I15" s="22"/>
      <c r="J15" s="99" t="s">
        <v>94</v>
      </c>
      <c r="K15" s="32"/>
      <c r="L15" s="99" t="s">
        <v>81</v>
      </c>
      <c r="M15" s="32"/>
      <c r="N15" s="99" t="s">
        <v>110</v>
      </c>
      <c r="O15" s="55"/>
      <c r="P15" s="99" t="s">
        <v>116</v>
      </c>
      <c r="Q15" s="22"/>
      <c r="R15" s="103"/>
      <c r="S15" s="22"/>
      <c r="T15" s="50"/>
      <c r="U15" s="32"/>
      <c r="V15" s="50"/>
    </row>
    <row r="16" spans="1:22" ht="14.25">
      <c r="A16" s="2"/>
      <c r="B16" s="2"/>
      <c r="C16" s="2"/>
      <c r="D16" s="2"/>
      <c r="E16" s="37"/>
      <c r="F16" s="51"/>
      <c r="G16" s="2"/>
      <c r="H16" s="52" t="s">
        <v>114</v>
      </c>
      <c r="I16" s="22"/>
      <c r="J16" s="52" t="s">
        <v>112</v>
      </c>
      <c r="K16" s="32"/>
      <c r="L16" s="52" t="s">
        <v>82</v>
      </c>
      <c r="M16" s="32"/>
      <c r="N16" s="52" t="s">
        <v>111</v>
      </c>
      <c r="O16" s="55"/>
      <c r="P16" s="52" t="s">
        <v>115</v>
      </c>
      <c r="Q16" s="22"/>
      <c r="R16" s="51"/>
      <c r="S16" s="22"/>
      <c r="T16" s="52" t="s">
        <v>108</v>
      </c>
      <c r="U16" s="32"/>
      <c r="V16" s="51" t="s">
        <v>27</v>
      </c>
    </row>
    <row r="17" spans="1:22" ht="14.25">
      <c r="A17" s="2"/>
      <c r="B17" s="2"/>
      <c r="C17" s="2"/>
      <c r="D17" s="2"/>
      <c r="E17" s="22"/>
      <c r="F17" s="52" t="s">
        <v>16</v>
      </c>
      <c r="G17" s="2"/>
      <c r="H17" s="52" t="s">
        <v>26</v>
      </c>
      <c r="I17" s="22"/>
      <c r="J17" s="52" t="s">
        <v>26</v>
      </c>
      <c r="K17" s="55"/>
      <c r="L17" s="52" t="s">
        <v>112</v>
      </c>
      <c r="M17" s="55"/>
      <c r="N17" s="52" t="s">
        <v>112</v>
      </c>
      <c r="O17" s="55"/>
      <c r="P17" s="52" t="s">
        <v>26</v>
      </c>
      <c r="Q17" s="22"/>
      <c r="R17" s="51" t="s">
        <v>27</v>
      </c>
      <c r="S17" s="22"/>
      <c r="T17" s="52" t="s">
        <v>109</v>
      </c>
      <c r="U17" s="32"/>
      <c r="V17" s="51"/>
    </row>
    <row r="18" spans="1:22" ht="14.25">
      <c r="A18" s="2"/>
      <c r="B18" s="2"/>
      <c r="C18" s="2"/>
      <c r="D18" s="2"/>
      <c r="E18" s="22"/>
      <c r="F18" s="52"/>
      <c r="G18" s="2"/>
      <c r="H18" s="52"/>
      <c r="I18" s="22"/>
      <c r="J18" s="52"/>
      <c r="K18" s="55"/>
      <c r="L18" s="52" t="s">
        <v>26</v>
      </c>
      <c r="M18" s="55"/>
      <c r="N18" s="52" t="s">
        <v>26</v>
      </c>
      <c r="O18" s="55"/>
      <c r="P18" s="52"/>
      <c r="Q18" s="22"/>
      <c r="R18" s="51"/>
      <c r="S18" s="22"/>
      <c r="T18" s="52"/>
      <c r="U18" s="32"/>
      <c r="V18" s="51"/>
    </row>
    <row r="19" spans="1:22" ht="14.25">
      <c r="A19" s="2"/>
      <c r="B19" s="2"/>
      <c r="C19" s="2"/>
      <c r="D19" s="2"/>
      <c r="E19" s="37"/>
      <c r="F19" s="104" t="s">
        <v>4</v>
      </c>
      <c r="G19" s="2"/>
      <c r="H19" s="104" t="s">
        <v>4</v>
      </c>
      <c r="I19" s="22"/>
      <c r="J19" s="104" t="s">
        <v>4</v>
      </c>
      <c r="K19" s="32"/>
      <c r="L19" s="104" t="s">
        <v>4</v>
      </c>
      <c r="M19" s="32"/>
      <c r="N19" s="104" t="s">
        <v>4</v>
      </c>
      <c r="O19" s="32"/>
      <c r="P19" s="104" t="s">
        <v>4</v>
      </c>
      <c r="Q19" s="22"/>
      <c r="R19" s="104" t="s">
        <v>4</v>
      </c>
      <c r="S19" s="22"/>
      <c r="T19" s="104" t="s">
        <v>4</v>
      </c>
      <c r="U19" s="32"/>
      <c r="V19" s="104" t="s">
        <v>4</v>
      </c>
    </row>
    <row r="20" spans="1:22" ht="14.25">
      <c r="A20" s="2"/>
      <c r="B20" s="2"/>
      <c r="C20" s="2"/>
      <c r="D20" s="2"/>
      <c r="E20" s="37"/>
      <c r="F20" s="53"/>
      <c r="G20" s="2"/>
      <c r="H20" s="53"/>
      <c r="I20" s="2"/>
      <c r="J20" s="53"/>
      <c r="K20" s="55"/>
      <c r="L20" s="53"/>
      <c r="M20" s="55"/>
      <c r="N20" s="53"/>
      <c r="O20" s="55"/>
      <c r="P20" s="53"/>
      <c r="Q20" s="2"/>
      <c r="R20" s="54"/>
      <c r="S20" s="2"/>
      <c r="T20" s="105"/>
      <c r="U20" s="30"/>
      <c r="V20" s="106"/>
    </row>
    <row r="21" spans="1:22" ht="14.25" customHeight="1" hidden="1">
      <c r="A21" s="2"/>
      <c r="B21" s="2"/>
      <c r="C21" s="2"/>
      <c r="D21" s="2"/>
      <c r="E21" s="37"/>
      <c r="F21" s="55"/>
      <c r="G21" s="2"/>
      <c r="H21" s="55"/>
      <c r="I21" s="2"/>
      <c r="J21" s="55"/>
      <c r="K21" s="55"/>
      <c r="L21" s="55"/>
      <c r="M21" s="55"/>
      <c r="N21" s="55"/>
      <c r="O21" s="55"/>
      <c r="P21" s="55"/>
      <c r="Q21" s="2"/>
      <c r="R21" s="2"/>
      <c r="S21" s="2"/>
      <c r="T21" s="55"/>
      <c r="U21" s="30"/>
      <c r="V21" s="30"/>
    </row>
    <row r="22" spans="1:22" ht="14.25" customHeight="1" hidden="1">
      <c r="A22" s="11" t="s">
        <v>28</v>
      </c>
      <c r="B22" s="2"/>
      <c r="C22" s="2"/>
      <c r="D22" s="2"/>
      <c r="E22" s="37"/>
      <c r="F22" s="2"/>
      <c r="G22" s="2"/>
      <c r="H22" s="2"/>
      <c r="I22" s="2"/>
      <c r="J22" s="2"/>
      <c r="K22" s="2"/>
      <c r="L22" s="2"/>
      <c r="M22" s="2"/>
      <c r="N22" s="2"/>
      <c r="O22" s="2"/>
      <c r="P22" s="2"/>
      <c r="Q22" s="2"/>
      <c r="R22" s="2"/>
      <c r="S22" s="2"/>
      <c r="T22" s="2"/>
      <c r="U22" s="30"/>
      <c r="V22" s="2"/>
    </row>
    <row r="23" spans="1:22" ht="14.25" customHeight="1" hidden="1">
      <c r="A23" s="43" t="s">
        <v>51</v>
      </c>
      <c r="B23" s="2"/>
      <c r="C23" s="2"/>
      <c r="D23" s="2"/>
      <c r="E23" s="37"/>
      <c r="F23" s="3">
        <v>10</v>
      </c>
      <c r="G23" s="2"/>
      <c r="H23" s="3">
        <v>0</v>
      </c>
      <c r="I23" s="3"/>
      <c r="J23" s="3">
        <f>-3</f>
        <v>-3</v>
      </c>
      <c r="K23" s="3"/>
      <c r="L23" s="3"/>
      <c r="M23" s="3"/>
      <c r="N23" s="3"/>
      <c r="O23" s="3"/>
      <c r="P23" s="3"/>
      <c r="Q23" s="2"/>
      <c r="R23" s="2"/>
      <c r="S23" s="2"/>
      <c r="T23" s="3"/>
      <c r="U23" s="30"/>
      <c r="V23" s="56">
        <f>SUM(F23:J23)</f>
        <v>7</v>
      </c>
    </row>
    <row r="24" spans="1:22" ht="14.25" customHeight="1" hidden="1">
      <c r="A24" s="11"/>
      <c r="B24" s="2"/>
      <c r="C24" s="2"/>
      <c r="D24" s="2"/>
      <c r="E24" s="37"/>
      <c r="F24" s="3"/>
      <c r="G24" s="2"/>
      <c r="H24" s="3"/>
      <c r="I24" s="3"/>
      <c r="J24" s="3"/>
      <c r="K24" s="3"/>
      <c r="L24" s="3"/>
      <c r="M24" s="3"/>
      <c r="N24" s="3"/>
      <c r="O24" s="3"/>
      <c r="P24" s="3"/>
      <c r="Q24" s="2"/>
      <c r="R24" s="2"/>
      <c r="S24" s="2"/>
      <c r="T24" s="3"/>
      <c r="U24" s="30"/>
      <c r="V24" s="56"/>
    </row>
    <row r="25" spans="1:22" ht="14.25" customHeight="1" hidden="1">
      <c r="A25" s="2" t="s">
        <v>43</v>
      </c>
      <c r="B25" s="2"/>
      <c r="C25" s="2"/>
      <c r="D25" s="2"/>
      <c r="E25" s="37"/>
      <c r="F25" s="3">
        <v>0</v>
      </c>
      <c r="G25" s="2"/>
      <c r="H25" s="3">
        <v>0</v>
      </c>
      <c r="I25" s="3"/>
      <c r="J25" s="3">
        <v>817</v>
      </c>
      <c r="K25" s="3"/>
      <c r="L25" s="3"/>
      <c r="M25" s="3"/>
      <c r="N25" s="3"/>
      <c r="O25" s="3"/>
      <c r="P25" s="3"/>
      <c r="Q25" s="2"/>
      <c r="R25" s="2"/>
      <c r="S25" s="2"/>
      <c r="T25" s="3"/>
      <c r="U25" s="30"/>
      <c r="V25" s="56">
        <f>SUM(F25:J25)</f>
        <v>817</v>
      </c>
    </row>
    <row r="26" spans="1:22" ht="14.25" customHeight="1" hidden="1">
      <c r="A26" s="2"/>
      <c r="B26" s="2"/>
      <c r="C26" s="2"/>
      <c r="D26" s="2"/>
      <c r="E26" s="37"/>
      <c r="F26" s="7"/>
      <c r="G26" s="2"/>
      <c r="H26" s="7"/>
      <c r="I26" s="3"/>
      <c r="J26" s="7"/>
      <c r="K26" s="34"/>
      <c r="L26" s="34"/>
      <c r="M26" s="34"/>
      <c r="N26" s="34"/>
      <c r="O26" s="34"/>
      <c r="P26" s="34"/>
      <c r="Q26" s="2"/>
      <c r="R26" s="2"/>
      <c r="S26" s="2"/>
      <c r="T26" s="34"/>
      <c r="U26" s="30"/>
      <c r="V26" s="57"/>
    </row>
    <row r="27" spans="1:22" ht="14.25" customHeight="1" hidden="1">
      <c r="A27" s="11" t="s">
        <v>44</v>
      </c>
      <c r="B27" s="2"/>
      <c r="C27" s="2"/>
      <c r="D27" s="2"/>
      <c r="E27" s="37"/>
      <c r="F27" s="3">
        <f>SUM(F23:F25)</f>
        <v>10</v>
      </c>
      <c r="G27" s="2"/>
      <c r="H27" s="3">
        <f>SUM(H23:H25)</f>
        <v>0</v>
      </c>
      <c r="I27" s="3"/>
      <c r="J27" s="3">
        <f>SUM(J23:J25)</f>
        <v>814</v>
      </c>
      <c r="K27" s="3"/>
      <c r="L27" s="3"/>
      <c r="M27" s="3"/>
      <c r="N27" s="3"/>
      <c r="O27" s="3"/>
      <c r="P27" s="3"/>
      <c r="Q27" s="2"/>
      <c r="R27" s="2"/>
      <c r="S27" s="2"/>
      <c r="T27" s="3"/>
      <c r="U27" s="30"/>
      <c r="V27" s="3">
        <f>SUM(V23:V25)</f>
        <v>824</v>
      </c>
    </row>
    <row r="28" spans="1:22" ht="14.25" customHeight="1" hidden="1">
      <c r="A28" s="11"/>
      <c r="B28" s="2"/>
      <c r="C28" s="2"/>
      <c r="D28" s="2"/>
      <c r="E28" s="37"/>
      <c r="F28" s="3"/>
      <c r="G28" s="2"/>
      <c r="H28" s="3"/>
      <c r="I28" s="3"/>
      <c r="J28" s="3"/>
      <c r="K28" s="3"/>
      <c r="L28" s="3"/>
      <c r="M28" s="3"/>
      <c r="N28" s="3"/>
      <c r="O28" s="3"/>
      <c r="P28" s="3"/>
      <c r="Q28" s="2"/>
      <c r="R28" s="2"/>
      <c r="S28" s="2"/>
      <c r="T28" s="3"/>
      <c r="U28" s="30"/>
      <c r="V28" s="56"/>
    </row>
    <row r="29" spans="1:22" ht="14.25" customHeight="1" hidden="1">
      <c r="A29" s="2" t="s">
        <v>45</v>
      </c>
      <c r="B29" s="2"/>
      <c r="C29" s="2"/>
      <c r="D29" s="2"/>
      <c r="E29" s="37"/>
      <c r="F29" s="3"/>
      <c r="G29" s="2"/>
      <c r="H29" s="3"/>
      <c r="I29" s="3"/>
      <c r="J29" s="3"/>
      <c r="K29" s="3"/>
      <c r="L29" s="3"/>
      <c r="M29" s="3"/>
      <c r="N29" s="3"/>
      <c r="O29" s="3"/>
      <c r="P29" s="3"/>
      <c r="Q29" s="3"/>
      <c r="R29" s="3"/>
      <c r="S29" s="3"/>
      <c r="T29" s="3"/>
      <c r="U29" s="34"/>
      <c r="V29" s="56"/>
    </row>
    <row r="30" spans="1:22" ht="14.25" customHeight="1" hidden="1">
      <c r="A30" s="2" t="s">
        <v>46</v>
      </c>
      <c r="B30" s="2"/>
      <c r="C30" s="2"/>
      <c r="D30" s="2"/>
      <c r="E30" s="37"/>
      <c r="F30" s="3">
        <v>37430</v>
      </c>
      <c r="G30" s="2"/>
      <c r="H30" s="3">
        <v>5998</v>
      </c>
      <c r="I30" s="3"/>
      <c r="J30" s="3">
        <v>0</v>
      </c>
      <c r="K30" s="3"/>
      <c r="L30" s="3"/>
      <c r="M30" s="3"/>
      <c r="N30" s="3"/>
      <c r="O30" s="3"/>
      <c r="P30" s="3"/>
      <c r="Q30" s="3"/>
      <c r="R30" s="3"/>
      <c r="S30" s="3"/>
      <c r="T30" s="3"/>
      <c r="U30" s="34"/>
      <c r="V30" s="56">
        <f>SUM(F30:J30)</f>
        <v>43428</v>
      </c>
    </row>
    <row r="31" spans="1:22" ht="14.25" customHeight="1" hidden="1">
      <c r="A31" s="2"/>
      <c r="B31" s="2"/>
      <c r="C31" s="2"/>
      <c r="D31" s="2"/>
      <c r="E31" s="37"/>
      <c r="F31" s="3"/>
      <c r="G31" s="2"/>
      <c r="H31" s="3"/>
      <c r="I31" s="3"/>
      <c r="J31" s="3"/>
      <c r="K31" s="3"/>
      <c r="L31" s="3"/>
      <c r="M31" s="3"/>
      <c r="N31" s="3"/>
      <c r="O31" s="3"/>
      <c r="P31" s="3"/>
      <c r="Q31" s="3"/>
      <c r="R31" s="3"/>
      <c r="S31" s="3"/>
      <c r="T31" s="3"/>
      <c r="U31" s="34"/>
      <c r="V31" s="56"/>
    </row>
    <row r="32" spans="1:22" ht="14.25" customHeight="1" hidden="1">
      <c r="A32" s="2" t="s">
        <v>47</v>
      </c>
      <c r="B32" s="2"/>
      <c r="C32" s="2"/>
      <c r="D32" s="2"/>
      <c r="E32" s="37"/>
      <c r="F32" s="3">
        <v>7360</v>
      </c>
      <c r="G32" s="2"/>
      <c r="H32" s="3">
        <v>1104</v>
      </c>
      <c r="I32" s="3"/>
      <c r="J32" s="3">
        <v>0</v>
      </c>
      <c r="K32" s="3"/>
      <c r="L32" s="3"/>
      <c r="M32" s="3"/>
      <c r="N32" s="3"/>
      <c r="O32" s="3"/>
      <c r="P32" s="3"/>
      <c r="Q32" s="3"/>
      <c r="R32" s="3"/>
      <c r="S32" s="3"/>
      <c r="T32" s="3"/>
      <c r="U32" s="34"/>
      <c r="V32" s="56">
        <f>SUM(F32:J32)</f>
        <v>8464</v>
      </c>
    </row>
    <row r="33" spans="1:22" ht="14.25" customHeight="1" hidden="1">
      <c r="A33" s="2"/>
      <c r="B33" s="2"/>
      <c r="C33" s="2"/>
      <c r="D33" s="2"/>
      <c r="E33" s="37"/>
      <c r="F33" s="3"/>
      <c r="G33" s="2"/>
      <c r="H33" s="3"/>
      <c r="I33" s="3"/>
      <c r="J33" s="3"/>
      <c r="K33" s="3"/>
      <c r="L33" s="3"/>
      <c r="M33" s="3"/>
      <c r="N33" s="3"/>
      <c r="O33" s="3"/>
      <c r="P33" s="3"/>
      <c r="Q33" s="3"/>
      <c r="R33" s="3"/>
      <c r="S33" s="3"/>
      <c r="T33" s="3"/>
      <c r="U33" s="34"/>
      <c r="V33" s="56"/>
    </row>
    <row r="34" spans="1:22" ht="14.25" customHeight="1" hidden="1">
      <c r="A34" s="2"/>
      <c r="B34" s="2"/>
      <c r="C34" s="2"/>
      <c r="D34" s="2"/>
      <c r="E34" s="37"/>
      <c r="F34" s="58"/>
      <c r="G34" s="59"/>
      <c r="H34" s="60"/>
      <c r="I34" s="60"/>
      <c r="J34" s="60"/>
      <c r="K34" s="60"/>
      <c r="L34" s="60"/>
      <c r="M34" s="60"/>
      <c r="N34" s="60"/>
      <c r="O34" s="60"/>
      <c r="P34" s="60"/>
      <c r="Q34" s="60"/>
      <c r="R34" s="60"/>
      <c r="S34" s="60"/>
      <c r="T34" s="60"/>
      <c r="U34" s="34"/>
      <c r="V34" s="61"/>
    </row>
    <row r="35" spans="1:22" ht="14.25" customHeight="1" hidden="1">
      <c r="A35" s="2" t="s">
        <v>48</v>
      </c>
      <c r="B35" s="2"/>
      <c r="C35" s="2"/>
      <c r="D35" s="2"/>
      <c r="E35" s="37"/>
      <c r="F35" s="62">
        <v>0</v>
      </c>
      <c r="G35" s="30"/>
      <c r="H35" s="34">
        <v>-2211</v>
      </c>
      <c r="I35" s="34"/>
      <c r="J35" s="34">
        <v>0</v>
      </c>
      <c r="K35" s="34"/>
      <c r="L35" s="34"/>
      <c r="M35" s="34"/>
      <c r="N35" s="34"/>
      <c r="O35" s="34"/>
      <c r="P35" s="34"/>
      <c r="Q35" s="34"/>
      <c r="R35" s="34"/>
      <c r="S35" s="34"/>
      <c r="T35" s="34"/>
      <c r="U35" s="34"/>
      <c r="V35" s="63">
        <f>SUM(F35:J35)</f>
        <v>-2211</v>
      </c>
    </row>
    <row r="36" spans="1:22" ht="14.25" customHeight="1" hidden="1">
      <c r="A36" s="2"/>
      <c r="B36" s="2"/>
      <c r="C36" s="2"/>
      <c r="D36" s="2"/>
      <c r="E36" s="37"/>
      <c r="F36" s="64"/>
      <c r="G36" s="65"/>
      <c r="H36" s="7"/>
      <c r="I36" s="7"/>
      <c r="J36" s="7"/>
      <c r="K36" s="7"/>
      <c r="L36" s="7"/>
      <c r="M36" s="7"/>
      <c r="N36" s="7"/>
      <c r="O36" s="7"/>
      <c r="P36" s="7"/>
      <c r="Q36" s="7"/>
      <c r="R36" s="7"/>
      <c r="S36" s="7"/>
      <c r="T36" s="7"/>
      <c r="U36" s="34"/>
      <c r="V36" s="66"/>
    </row>
    <row r="37" spans="1:22" ht="14.25" customHeight="1" hidden="1">
      <c r="A37" s="2"/>
      <c r="B37" s="2"/>
      <c r="C37" s="2"/>
      <c r="D37" s="2"/>
      <c r="E37" s="37"/>
      <c r="F37" s="34"/>
      <c r="G37" s="30"/>
      <c r="H37" s="34"/>
      <c r="I37" s="34"/>
      <c r="J37" s="34"/>
      <c r="K37" s="34"/>
      <c r="L37" s="34"/>
      <c r="M37" s="34"/>
      <c r="N37" s="34"/>
      <c r="O37" s="34"/>
      <c r="P37" s="34"/>
      <c r="Q37" s="34"/>
      <c r="R37" s="34"/>
      <c r="S37" s="34"/>
      <c r="T37" s="34"/>
      <c r="U37" s="34"/>
      <c r="V37" s="67"/>
    </row>
    <row r="38" spans="1:22" ht="14.25" customHeight="1" hidden="1">
      <c r="A38" s="2" t="s">
        <v>49</v>
      </c>
      <c r="B38" s="2"/>
      <c r="C38" s="2"/>
      <c r="D38" s="2"/>
      <c r="E38" s="37"/>
      <c r="F38" s="34">
        <v>0</v>
      </c>
      <c r="G38" s="30"/>
      <c r="H38" s="34">
        <v>-2211</v>
      </c>
      <c r="I38" s="34"/>
      <c r="J38" s="34">
        <v>0</v>
      </c>
      <c r="K38" s="34"/>
      <c r="L38" s="34"/>
      <c r="M38" s="34"/>
      <c r="N38" s="34"/>
      <c r="O38" s="34"/>
      <c r="P38" s="34"/>
      <c r="Q38" s="34"/>
      <c r="R38" s="34"/>
      <c r="S38" s="34"/>
      <c r="T38" s="34"/>
      <c r="U38" s="34"/>
      <c r="V38" s="67">
        <f>SUM(F38:J38)</f>
        <v>-2211</v>
      </c>
    </row>
    <row r="39" spans="1:22" ht="14.25" customHeight="1" hidden="1">
      <c r="A39" s="2"/>
      <c r="B39" s="2"/>
      <c r="C39" s="2"/>
      <c r="D39" s="2"/>
      <c r="E39" s="37"/>
      <c r="F39" s="34"/>
      <c r="G39" s="30"/>
      <c r="H39" s="34"/>
      <c r="I39" s="34"/>
      <c r="J39" s="34"/>
      <c r="K39" s="34"/>
      <c r="L39" s="34"/>
      <c r="M39" s="34"/>
      <c r="N39" s="34"/>
      <c r="O39" s="34"/>
      <c r="P39" s="34"/>
      <c r="Q39" s="34"/>
      <c r="R39" s="34"/>
      <c r="S39" s="34"/>
      <c r="T39" s="34"/>
      <c r="U39" s="34"/>
      <c r="V39" s="67"/>
    </row>
    <row r="40" spans="1:22" ht="14.25" customHeight="1" hidden="1">
      <c r="A40" s="2"/>
      <c r="B40" s="2"/>
      <c r="C40" s="2"/>
      <c r="D40" s="2"/>
      <c r="E40" s="37"/>
      <c r="F40" s="58"/>
      <c r="G40" s="59"/>
      <c r="H40" s="60"/>
      <c r="I40" s="60"/>
      <c r="J40" s="60"/>
      <c r="K40" s="60"/>
      <c r="L40" s="60"/>
      <c r="M40" s="60"/>
      <c r="N40" s="60"/>
      <c r="O40" s="60"/>
      <c r="P40" s="60"/>
      <c r="Q40" s="60"/>
      <c r="R40" s="60"/>
      <c r="S40" s="60"/>
      <c r="T40" s="60"/>
      <c r="U40" s="34"/>
      <c r="V40" s="61"/>
    </row>
    <row r="41" spans="1:22" ht="14.25" customHeight="1" hidden="1">
      <c r="A41" s="2" t="s">
        <v>29</v>
      </c>
      <c r="B41" s="2"/>
      <c r="C41" s="2"/>
      <c r="D41" s="2"/>
      <c r="E41" s="37"/>
      <c r="F41" s="62"/>
      <c r="G41" s="30"/>
      <c r="H41" s="34"/>
      <c r="I41" s="34"/>
      <c r="J41" s="34"/>
      <c r="K41" s="34"/>
      <c r="L41" s="34"/>
      <c r="M41" s="34"/>
      <c r="N41" s="34"/>
      <c r="O41" s="34"/>
      <c r="P41" s="34"/>
      <c r="Q41" s="34"/>
      <c r="R41" s="34"/>
      <c r="S41" s="34"/>
      <c r="T41" s="34"/>
      <c r="U41" s="34"/>
      <c r="V41" s="63"/>
    </row>
    <row r="42" spans="1:22" ht="14.25" customHeight="1" hidden="1">
      <c r="A42" s="43" t="s">
        <v>51</v>
      </c>
      <c r="B42" s="2"/>
      <c r="C42" s="2"/>
      <c r="D42" s="2"/>
      <c r="E42" s="37"/>
      <c r="F42" s="62">
        <v>0</v>
      </c>
      <c r="G42" s="30"/>
      <c r="H42" s="34">
        <v>0</v>
      </c>
      <c r="I42" s="34"/>
      <c r="J42" s="34">
        <v>8967</v>
      </c>
      <c r="K42" s="34"/>
      <c r="L42" s="34"/>
      <c r="M42" s="34"/>
      <c r="N42" s="34"/>
      <c r="O42" s="34"/>
      <c r="P42" s="34"/>
      <c r="Q42" s="34"/>
      <c r="R42" s="34"/>
      <c r="S42" s="34"/>
      <c r="T42" s="34"/>
      <c r="U42" s="34"/>
      <c r="V42" s="63">
        <f>SUM(F42:J42)</f>
        <v>8967</v>
      </c>
    </row>
    <row r="43" spans="1:22" ht="14.25" customHeight="1" hidden="1">
      <c r="A43" s="2"/>
      <c r="B43" s="2"/>
      <c r="C43" s="2"/>
      <c r="D43" s="2"/>
      <c r="E43" s="37"/>
      <c r="F43" s="62"/>
      <c r="G43" s="30"/>
      <c r="H43" s="34"/>
      <c r="I43" s="34"/>
      <c r="J43" s="34"/>
      <c r="K43" s="34"/>
      <c r="L43" s="34"/>
      <c r="M43" s="34"/>
      <c r="N43" s="34"/>
      <c r="O43" s="34"/>
      <c r="P43" s="34"/>
      <c r="Q43" s="34"/>
      <c r="R43" s="34"/>
      <c r="S43" s="34"/>
      <c r="T43" s="34"/>
      <c r="U43" s="34"/>
      <c r="V43" s="63"/>
    </row>
    <row r="44" spans="1:22" ht="14.25" customHeight="1" hidden="1">
      <c r="A44" s="2" t="s">
        <v>43</v>
      </c>
      <c r="B44" s="2"/>
      <c r="C44" s="2"/>
      <c r="D44" s="2"/>
      <c r="E44" s="37"/>
      <c r="F44" s="62">
        <v>0</v>
      </c>
      <c r="G44" s="30"/>
      <c r="H44" s="34">
        <v>0</v>
      </c>
      <c r="I44" s="34"/>
      <c r="J44" s="34">
        <v>-7</v>
      </c>
      <c r="K44" s="34"/>
      <c r="L44" s="34"/>
      <c r="M44" s="34"/>
      <c r="N44" s="34"/>
      <c r="O44" s="34"/>
      <c r="P44" s="34"/>
      <c r="Q44" s="34"/>
      <c r="R44" s="34"/>
      <c r="S44" s="34"/>
      <c r="T44" s="34"/>
      <c r="U44" s="34"/>
      <c r="V44" s="63">
        <f>SUM(F44:J44)</f>
        <v>-7</v>
      </c>
    </row>
    <row r="45" spans="1:22" ht="14.25" customHeight="1" hidden="1">
      <c r="A45" s="2"/>
      <c r="B45" s="2"/>
      <c r="C45" s="2"/>
      <c r="D45" s="2"/>
      <c r="E45" s="37"/>
      <c r="F45" s="64"/>
      <c r="G45" s="65"/>
      <c r="H45" s="7"/>
      <c r="I45" s="7"/>
      <c r="J45" s="7"/>
      <c r="K45" s="7"/>
      <c r="L45" s="7"/>
      <c r="M45" s="7"/>
      <c r="N45" s="7"/>
      <c r="O45" s="7"/>
      <c r="P45" s="7"/>
      <c r="Q45" s="7"/>
      <c r="R45" s="7"/>
      <c r="S45" s="7"/>
      <c r="T45" s="7"/>
      <c r="U45" s="34"/>
      <c r="V45" s="66"/>
    </row>
    <row r="46" spans="1:22" ht="14.25" customHeight="1" hidden="1">
      <c r="A46" s="2"/>
      <c r="B46" s="2"/>
      <c r="C46" s="2"/>
      <c r="D46" s="2"/>
      <c r="E46" s="37"/>
      <c r="F46" s="3"/>
      <c r="G46" s="2"/>
      <c r="H46" s="3"/>
      <c r="I46" s="3"/>
      <c r="J46" s="3"/>
      <c r="K46" s="3"/>
      <c r="L46" s="3"/>
      <c r="M46" s="3"/>
      <c r="N46" s="3"/>
      <c r="O46" s="3"/>
      <c r="P46" s="3"/>
      <c r="Q46" s="3"/>
      <c r="R46" s="3"/>
      <c r="S46" s="3"/>
      <c r="T46" s="3"/>
      <c r="U46" s="34"/>
      <c r="V46" s="56"/>
    </row>
    <row r="47" spans="1:22" ht="14.25" customHeight="1" hidden="1">
      <c r="A47" s="31"/>
      <c r="B47" s="30"/>
      <c r="C47" s="30"/>
      <c r="D47" s="30"/>
      <c r="E47" s="55"/>
      <c r="F47" s="34"/>
      <c r="G47" s="30"/>
      <c r="H47" s="34"/>
      <c r="I47" s="34"/>
      <c r="J47" s="34"/>
      <c r="K47" s="34"/>
      <c r="L47" s="34"/>
      <c r="M47" s="34"/>
      <c r="N47" s="34"/>
      <c r="O47" s="34"/>
      <c r="P47" s="34"/>
      <c r="Q47" s="34"/>
      <c r="R47" s="34"/>
      <c r="S47" s="34"/>
      <c r="T47" s="34"/>
      <c r="U47" s="34"/>
      <c r="V47" s="34"/>
    </row>
    <row r="48" spans="1:22" ht="14.25">
      <c r="A48" s="45"/>
      <c r="B48" s="30"/>
      <c r="C48" s="30"/>
      <c r="D48" s="30"/>
      <c r="E48" s="55"/>
      <c r="F48" s="34"/>
      <c r="G48" s="30"/>
      <c r="H48" s="34"/>
      <c r="I48" s="34"/>
      <c r="J48" s="34"/>
      <c r="K48" s="34"/>
      <c r="L48" s="34"/>
      <c r="M48" s="34"/>
      <c r="N48" s="34"/>
      <c r="O48" s="34"/>
      <c r="P48" s="34"/>
      <c r="Q48" s="34"/>
      <c r="R48" s="34"/>
      <c r="S48" s="34"/>
      <c r="T48" s="34"/>
      <c r="U48" s="34"/>
      <c r="V48" s="34"/>
    </row>
    <row r="49" spans="1:22" ht="14.25">
      <c r="A49" s="11" t="s">
        <v>136</v>
      </c>
      <c r="B49" s="2"/>
      <c r="C49" s="2"/>
      <c r="D49" s="2"/>
      <c r="E49" s="37"/>
      <c r="F49" s="34">
        <v>40690</v>
      </c>
      <c r="G49" s="30"/>
      <c r="H49" s="34">
        <v>1964</v>
      </c>
      <c r="I49" s="34"/>
      <c r="J49" s="34">
        <v>890</v>
      </c>
      <c r="K49" s="34"/>
      <c r="L49" s="34">
        <v>1508</v>
      </c>
      <c r="M49" s="34"/>
      <c r="N49" s="34">
        <v>793</v>
      </c>
      <c r="O49" s="34"/>
      <c r="P49" s="34">
        <v>108419</v>
      </c>
      <c r="Q49" s="34"/>
      <c r="R49" s="34">
        <f>SUM(F49:Q49)</f>
        <v>154264</v>
      </c>
      <c r="S49" s="34"/>
      <c r="T49" s="34">
        <v>790</v>
      </c>
      <c r="U49" s="34"/>
      <c r="V49" s="34">
        <f>SUM(R49:U49)</f>
        <v>155054</v>
      </c>
    </row>
    <row r="50" spans="1:22" ht="14.25">
      <c r="A50" s="11"/>
      <c r="B50" s="2"/>
      <c r="C50" s="2"/>
      <c r="D50" s="2"/>
      <c r="E50" s="37"/>
      <c r="F50" s="34"/>
      <c r="G50" s="30"/>
      <c r="H50" s="34"/>
      <c r="I50" s="34"/>
      <c r="J50" s="34"/>
      <c r="K50" s="34"/>
      <c r="L50" s="34"/>
      <c r="M50" s="34"/>
      <c r="N50" s="34"/>
      <c r="O50" s="34"/>
      <c r="P50" s="34"/>
      <c r="Q50" s="34"/>
      <c r="R50" s="34"/>
      <c r="S50" s="34"/>
      <c r="T50" s="34"/>
      <c r="U50" s="34"/>
      <c r="V50" s="34"/>
    </row>
    <row r="51" spans="1:22" ht="14.25">
      <c r="A51" s="30" t="s">
        <v>148</v>
      </c>
      <c r="B51" s="45"/>
      <c r="C51" s="45"/>
      <c r="D51" s="30"/>
      <c r="E51" s="107"/>
      <c r="F51" s="108">
        <v>0</v>
      </c>
      <c r="G51" s="109"/>
      <c r="H51" s="108">
        <v>0</v>
      </c>
      <c r="I51" s="108"/>
      <c r="J51" s="108">
        <v>0</v>
      </c>
      <c r="K51" s="108"/>
      <c r="L51" s="108">
        <v>0</v>
      </c>
      <c r="M51" s="108"/>
      <c r="N51" s="108">
        <v>0</v>
      </c>
      <c r="O51" s="108"/>
      <c r="P51" s="108">
        <v>7858</v>
      </c>
      <c r="Q51" s="108"/>
      <c r="R51" s="108">
        <f>SUM(F51:Q51)</f>
        <v>7858</v>
      </c>
      <c r="S51" s="108"/>
      <c r="T51" s="110">
        <v>50</v>
      </c>
      <c r="U51" s="34"/>
      <c r="V51" s="110">
        <f>SUM(R51:U51)</f>
        <v>7908</v>
      </c>
    </row>
    <row r="52" spans="1:22" ht="14.25" customHeight="1">
      <c r="A52" s="30"/>
      <c r="B52" s="45"/>
      <c r="C52" s="45"/>
      <c r="D52" s="30"/>
      <c r="E52" s="111"/>
      <c r="F52" s="34"/>
      <c r="G52" s="30"/>
      <c r="H52" s="34"/>
      <c r="I52" s="34"/>
      <c r="J52" s="34"/>
      <c r="K52" s="34"/>
      <c r="L52" s="34"/>
      <c r="M52" s="34"/>
      <c r="N52" s="34"/>
      <c r="O52" s="34"/>
      <c r="P52" s="34"/>
      <c r="Q52" s="34"/>
      <c r="R52" s="34"/>
      <c r="S52" s="34"/>
      <c r="T52" s="112"/>
      <c r="U52" s="34"/>
      <c r="V52" s="112"/>
    </row>
    <row r="53" spans="1:22" ht="14.25">
      <c r="A53" s="30" t="s">
        <v>119</v>
      </c>
      <c r="B53" s="45"/>
      <c r="C53" s="45"/>
      <c r="D53" s="30"/>
      <c r="E53" s="111"/>
      <c r="F53" s="34"/>
      <c r="G53" s="30"/>
      <c r="H53" s="34"/>
      <c r="I53" s="34"/>
      <c r="J53" s="34"/>
      <c r="K53" s="34"/>
      <c r="L53" s="34"/>
      <c r="M53" s="34"/>
      <c r="N53" s="34"/>
      <c r="O53" s="34"/>
      <c r="P53" s="34"/>
      <c r="Q53" s="34"/>
      <c r="R53" s="34"/>
      <c r="S53" s="34"/>
      <c r="T53" s="112"/>
      <c r="U53" s="34"/>
      <c r="V53" s="112"/>
    </row>
    <row r="54" spans="1:22" ht="14.25">
      <c r="A54" s="30" t="s">
        <v>120</v>
      </c>
      <c r="B54" s="30"/>
      <c r="C54" s="30"/>
      <c r="D54" s="30"/>
      <c r="E54" s="111"/>
      <c r="F54" s="14" t="s">
        <v>121</v>
      </c>
      <c r="G54" s="30"/>
      <c r="H54" s="34">
        <v>0</v>
      </c>
      <c r="I54" s="34"/>
      <c r="J54" s="34">
        <v>0</v>
      </c>
      <c r="K54" s="34"/>
      <c r="L54" s="34">
        <v>0</v>
      </c>
      <c r="M54" s="34"/>
      <c r="N54" s="34">
        <v>147</v>
      </c>
      <c r="O54" s="34"/>
      <c r="P54" s="34">
        <v>0</v>
      </c>
      <c r="Q54" s="34"/>
      <c r="R54" s="34">
        <f>SUM(F54:Q54)</f>
        <v>147</v>
      </c>
      <c r="S54" s="34"/>
      <c r="T54" s="112">
        <v>0</v>
      </c>
      <c r="U54" s="34"/>
      <c r="V54" s="112">
        <f>SUM(R54:U54)</f>
        <v>147</v>
      </c>
    </row>
    <row r="55" spans="1:22" ht="14.25">
      <c r="A55" s="30"/>
      <c r="B55" s="113" t="s">
        <v>122</v>
      </c>
      <c r="C55" s="30"/>
      <c r="D55" s="30"/>
      <c r="E55" s="111"/>
      <c r="F55" s="114"/>
      <c r="G55" s="30"/>
      <c r="H55" s="34"/>
      <c r="I55" s="34"/>
      <c r="J55" s="34"/>
      <c r="K55" s="34"/>
      <c r="L55" s="34"/>
      <c r="M55" s="34"/>
      <c r="N55" s="34"/>
      <c r="O55" s="34"/>
      <c r="P55" s="34"/>
      <c r="Q55" s="34"/>
      <c r="R55" s="34"/>
      <c r="S55" s="34"/>
      <c r="T55" s="112"/>
      <c r="U55" s="34"/>
      <c r="V55" s="112"/>
    </row>
    <row r="56" spans="1:22" ht="14.25">
      <c r="A56" s="30"/>
      <c r="B56" s="30"/>
      <c r="C56" s="30"/>
      <c r="D56" s="30"/>
      <c r="E56" s="111"/>
      <c r="F56" s="114"/>
      <c r="G56" s="30"/>
      <c r="H56" s="34"/>
      <c r="I56" s="34"/>
      <c r="J56" s="34"/>
      <c r="K56" s="34"/>
      <c r="L56" s="34"/>
      <c r="M56" s="34"/>
      <c r="N56" s="34"/>
      <c r="O56" s="34"/>
      <c r="P56" s="34"/>
      <c r="Q56" s="34"/>
      <c r="R56" s="34"/>
      <c r="S56" s="34"/>
      <c r="T56" s="112"/>
      <c r="U56" s="34"/>
      <c r="V56" s="112"/>
    </row>
    <row r="57" spans="1:22" ht="14.25">
      <c r="A57" s="30" t="s">
        <v>123</v>
      </c>
      <c r="B57" s="30"/>
      <c r="C57" s="30"/>
      <c r="D57" s="30"/>
      <c r="E57" s="111"/>
      <c r="F57" s="14" t="s">
        <v>124</v>
      </c>
      <c r="G57" s="30"/>
      <c r="H57" s="34">
        <v>0</v>
      </c>
      <c r="I57" s="34"/>
      <c r="J57" s="34">
        <v>0</v>
      </c>
      <c r="K57" s="34"/>
      <c r="L57" s="34">
        <v>-358</v>
      </c>
      <c r="M57" s="34"/>
      <c r="N57" s="34">
        <v>0</v>
      </c>
      <c r="O57" s="34"/>
      <c r="P57" s="34">
        <v>0</v>
      </c>
      <c r="Q57" s="34"/>
      <c r="R57" s="34">
        <f>SUM(F57:Q57)</f>
        <v>-358</v>
      </c>
      <c r="S57" s="34"/>
      <c r="T57" s="112">
        <v>0</v>
      </c>
      <c r="U57" s="34"/>
      <c r="V57" s="112">
        <f>SUM(R57:U57)</f>
        <v>-358</v>
      </c>
    </row>
    <row r="58" spans="1:22" ht="14.25">
      <c r="A58" s="30" t="s">
        <v>149</v>
      </c>
      <c r="B58" s="30"/>
      <c r="C58" s="30"/>
      <c r="D58" s="30"/>
      <c r="E58" s="105"/>
      <c r="F58" s="115">
        <v>0</v>
      </c>
      <c r="G58" s="65"/>
      <c r="H58" s="7">
        <v>0</v>
      </c>
      <c r="I58" s="7"/>
      <c r="J58" s="7">
        <v>1162</v>
      </c>
      <c r="K58" s="7"/>
      <c r="L58" s="7">
        <v>0</v>
      </c>
      <c r="M58" s="7"/>
      <c r="N58" s="7">
        <v>0</v>
      </c>
      <c r="O58" s="7"/>
      <c r="P58" s="7">
        <v>0</v>
      </c>
      <c r="Q58" s="7"/>
      <c r="R58" s="34">
        <f>SUM(F58:Q58)</f>
        <v>1162</v>
      </c>
      <c r="S58" s="7"/>
      <c r="T58" s="116">
        <v>0</v>
      </c>
      <c r="U58" s="34"/>
      <c r="V58" s="112">
        <f>SUM(R58:U58)</f>
        <v>1162</v>
      </c>
    </row>
    <row r="59" spans="1:22" ht="14.25">
      <c r="A59" s="30" t="s">
        <v>125</v>
      </c>
      <c r="B59" s="45"/>
      <c r="C59" s="45"/>
      <c r="D59" s="30"/>
      <c r="E59" s="107"/>
      <c r="F59" s="108">
        <f>SUM(F54:F58)</f>
        <v>0</v>
      </c>
      <c r="G59" s="109"/>
      <c r="H59" s="108">
        <f>SUM(H54:H58)</f>
        <v>0</v>
      </c>
      <c r="I59" s="108"/>
      <c r="J59" s="108">
        <f>SUM(J54:J58)</f>
        <v>1162</v>
      </c>
      <c r="K59" s="108"/>
      <c r="L59" s="108">
        <f>SUM(L54:L58)</f>
        <v>-358</v>
      </c>
      <c r="M59" s="108"/>
      <c r="N59" s="108">
        <f>SUM(N54:N58)</f>
        <v>147</v>
      </c>
      <c r="O59" s="108"/>
      <c r="P59" s="108">
        <v>0</v>
      </c>
      <c r="Q59" s="108"/>
      <c r="R59" s="108">
        <f>SUM(R54:R58)</f>
        <v>951</v>
      </c>
      <c r="S59" s="108"/>
      <c r="T59" s="117">
        <f>SUM(T54:T58)</f>
        <v>0</v>
      </c>
      <c r="U59" s="34"/>
      <c r="V59" s="110">
        <f>SUM(V54:V58)</f>
        <v>951</v>
      </c>
    </row>
    <row r="60" spans="1:22" ht="14.25" customHeight="1" thickBot="1">
      <c r="A60" s="30" t="s">
        <v>126</v>
      </c>
      <c r="B60" s="45"/>
      <c r="C60" s="45"/>
      <c r="D60" s="30"/>
      <c r="E60" s="107"/>
      <c r="F60" s="108">
        <f>SUM(F51+F59)</f>
        <v>0</v>
      </c>
      <c r="G60" s="109"/>
      <c r="H60" s="108">
        <f>SUM(H51+H59)</f>
        <v>0</v>
      </c>
      <c r="I60" s="108"/>
      <c r="J60" s="108">
        <f>SUM(J51+J59)</f>
        <v>1162</v>
      </c>
      <c r="K60" s="108"/>
      <c r="L60" s="68">
        <f>L51+L59</f>
        <v>-358</v>
      </c>
      <c r="M60" s="108"/>
      <c r="N60" s="108">
        <f>SUM(N51+N59)</f>
        <v>147</v>
      </c>
      <c r="O60" s="108"/>
      <c r="P60" s="68">
        <f>P51+P59</f>
        <v>7858</v>
      </c>
      <c r="Q60" s="108"/>
      <c r="R60" s="68">
        <f>R51+R59</f>
        <v>8809</v>
      </c>
      <c r="S60" s="108"/>
      <c r="T60" s="68">
        <f>T51+T59</f>
        <v>50</v>
      </c>
      <c r="U60" s="114"/>
      <c r="V60" s="68">
        <f>V51+V59</f>
        <v>8859</v>
      </c>
    </row>
    <row r="61" spans="1:22" ht="15" thickTop="1">
      <c r="A61" s="30"/>
      <c r="B61" s="45"/>
      <c r="C61" s="45"/>
      <c r="D61" s="30"/>
      <c r="E61" s="55"/>
      <c r="F61" s="114"/>
      <c r="G61" s="30"/>
      <c r="H61" s="114"/>
      <c r="I61" s="34"/>
      <c r="J61" s="114"/>
      <c r="K61" s="34"/>
      <c r="L61" s="114"/>
      <c r="M61" s="34"/>
      <c r="N61" s="114"/>
      <c r="O61" s="34"/>
      <c r="P61" s="114"/>
      <c r="Q61" s="34"/>
      <c r="R61" s="114"/>
      <c r="S61" s="34"/>
      <c r="T61" s="114"/>
      <c r="U61" s="114"/>
      <c r="V61" s="114"/>
    </row>
    <row r="62" spans="1:22" ht="14.25">
      <c r="A62" s="30" t="s">
        <v>127</v>
      </c>
      <c r="B62" s="45"/>
      <c r="C62" s="45"/>
      <c r="D62" s="30"/>
      <c r="E62" s="55"/>
      <c r="F62" s="114"/>
      <c r="G62" s="30"/>
      <c r="H62" s="114"/>
      <c r="I62" s="34"/>
      <c r="J62" s="114"/>
      <c r="K62" s="34"/>
      <c r="L62" s="114"/>
      <c r="M62" s="34"/>
      <c r="N62" s="114"/>
      <c r="O62" s="34"/>
      <c r="P62" s="114"/>
      <c r="Q62" s="34"/>
      <c r="R62" s="114"/>
      <c r="S62" s="34"/>
      <c r="T62" s="114"/>
      <c r="U62" s="114"/>
      <c r="V62" s="114"/>
    </row>
    <row r="63" spans="1:22" ht="14.25">
      <c r="A63" s="30"/>
      <c r="B63" s="30" t="s">
        <v>128</v>
      </c>
      <c r="C63" s="45"/>
      <c r="D63" s="30"/>
      <c r="E63" s="55"/>
      <c r="F63" s="118"/>
      <c r="G63" s="59"/>
      <c r="H63" s="60"/>
      <c r="I63" s="60"/>
      <c r="J63" s="60"/>
      <c r="K63" s="60"/>
      <c r="L63" s="60"/>
      <c r="M63" s="60"/>
      <c r="N63" s="60"/>
      <c r="O63" s="60"/>
      <c r="P63" s="60"/>
      <c r="Q63" s="60"/>
      <c r="R63" s="60"/>
      <c r="S63" s="60"/>
      <c r="T63" s="119"/>
      <c r="U63" s="34"/>
      <c r="V63" s="120"/>
    </row>
    <row r="64" spans="1:22" ht="14.25">
      <c r="A64" s="30"/>
      <c r="B64" s="30"/>
      <c r="C64" s="121" t="s">
        <v>137</v>
      </c>
      <c r="D64" s="30"/>
      <c r="E64" s="55"/>
      <c r="F64" s="122" t="s">
        <v>121</v>
      </c>
      <c r="G64" s="65"/>
      <c r="H64" s="7">
        <v>0</v>
      </c>
      <c r="I64" s="7"/>
      <c r="J64" s="7">
        <v>0</v>
      </c>
      <c r="K64" s="7"/>
      <c r="L64" s="7">
        <v>0</v>
      </c>
      <c r="M64" s="7"/>
      <c r="N64" s="7">
        <v>0</v>
      </c>
      <c r="O64" s="7"/>
      <c r="P64" s="7">
        <v>-4069</v>
      </c>
      <c r="Q64" s="7"/>
      <c r="R64" s="7">
        <f>SUM(F64:Q64)</f>
        <v>-4069</v>
      </c>
      <c r="S64" s="7"/>
      <c r="T64" s="123">
        <v>-50</v>
      </c>
      <c r="U64" s="34"/>
      <c r="V64" s="116">
        <f>SUM(R64:U64)</f>
        <v>-4119</v>
      </c>
    </row>
    <row r="65" spans="1:22" ht="14.25">
      <c r="A65" s="30" t="s">
        <v>129</v>
      </c>
      <c r="B65" s="30"/>
      <c r="C65" s="121"/>
      <c r="D65" s="30"/>
      <c r="E65" s="55"/>
      <c r="F65" s="114" t="s">
        <v>130</v>
      </c>
      <c r="G65" s="30"/>
      <c r="H65" s="34">
        <v>0</v>
      </c>
      <c r="I65" s="34"/>
      <c r="J65" s="34">
        <v>0</v>
      </c>
      <c r="K65" s="34"/>
      <c r="L65" s="34">
        <v>0</v>
      </c>
      <c r="M65" s="34"/>
      <c r="N65" s="34">
        <v>0</v>
      </c>
      <c r="O65" s="34"/>
      <c r="P65" s="34">
        <f>SUM(P64)</f>
        <v>-4069</v>
      </c>
      <c r="Q65" s="34"/>
      <c r="R65" s="34">
        <f>SUM(R64)</f>
        <v>-4069</v>
      </c>
      <c r="S65" s="34"/>
      <c r="T65" s="34">
        <f>SUM(T64)</f>
        <v>-50</v>
      </c>
      <c r="U65" s="34"/>
      <c r="V65" s="34">
        <f>SUM(V64)</f>
        <v>-4119</v>
      </c>
    </row>
    <row r="66" spans="1:22" ht="14.25">
      <c r="A66" s="2"/>
      <c r="B66" s="2"/>
      <c r="C66" s="2"/>
      <c r="D66" s="2"/>
      <c r="E66" s="37"/>
      <c r="F66" s="27"/>
      <c r="G66" s="2"/>
      <c r="H66" s="3"/>
      <c r="I66" s="3"/>
      <c r="J66" s="3"/>
      <c r="K66" s="3"/>
      <c r="L66" s="3"/>
      <c r="M66" s="3"/>
      <c r="N66" s="3"/>
      <c r="O66" s="3"/>
      <c r="P66" s="3"/>
      <c r="Q66" s="3"/>
      <c r="R66" s="3"/>
      <c r="S66" s="3"/>
      <c r="T66" s="3"/>
      <c r="U66" s="34"/>
      <c r="V66" s="34"/>
    </row>
    <row r="67" spans="1:22" ht="15" thickBot="1">
      <c r="A67" s="11" t="s">
        <v>150</v>
      </c>
      <c r="B67" s="2"/>
      <c r="C67" s="2"/>
      <c r="D67" s="2"/>
      <c r="E67" s="37"/>
      <c r="F67" s="68">
        <f>SUM(F49:F66)</f>
        <v>40690</v>
      </c>
      <c r="G67" s="2"/>
      <c r="H67" s="68">
        <f>SUM(H49:H66)</f>
        <v>1964</v>
      </c>
      <c r="I67" s="3"/>
      <c r="J67" s="68">
        <f>SUM(J49+J60)</f>
        <v>2052</v>
      </c>
      <c r="K67" s="67"/>
      <c r="L67" s="68">
        <f>L49+L60</f>
        <v>1150</v>
      </c>
      <c r="M67" s="67"/>
      <c r="N67" s="68">
        <f>N49+N60</f>
        <v>940</v>
      </c>
      <c r="O67" s="67"/>
      <c r="P67" s="68">
        <f>P49+P60+P65</f>
        <v>112208</v>
      </c>
      <c r="Q67" s="3"/>
      <c r="R67" s="95">
        <f>R49+R60+R65</f>
        <v>159004</v>
      </c>
      <c r="S67" s="3"/>
      <c r="T67" s="68">
        <f>T49+T60+T65</f>
        <v>790</v>
      </c>
      <c r="U67" s="34"/>
      <c r="V67" s="68">
        <f>V49+V60+V65</f>
        <v>159794</v>
      </c>
    </row>
    <row r="68" spans="1:22" ht="15" thickTop="1">
      <c r="A68" s="11"/>
      <c r="B68" s="2"/>
      <c r="C68" s="2"/>
      <c r="D68" s="2"/>
      <c r="E68" s="37"/>
      <c r="F68" s="67"/>
      <c r="G68" s="2"/>
      <c r="H68" s="67"/>
      <c r="I68" s="3"/>
      <c r="J68" s="67"/>
      <c r="K68" s="67"/>
      <c r="L68" s="67"/>
      <c r="M68" s="67"/>
      <c r="N68" s="67"/>
      <c r="O68" s="67"/>
      <c r="P68" s="67"/>
      <c r="Q68" s="3"/>
      <c r="R68" s="34"/>
      <c r="S68" s="3"/>
      <c r="T68" s="67"/>
      <c r="U68" s="34"/>
      <c r="V68" s="67"/>
    </row>
    <row r="69" spans="1:22" ht="14.25">
      <c r="A69" s="11" t="s">
        <v>151</v>
      </c>
      <c r="B69" s="2"/>
      <c r="C69" s="2"/>
      <c r="D69" s="2"/>
      <c r="E69" s="37"/>
      <c r="F69" s="34">
        <v>40690</v>
      </c>
      <c r="G69" s="30"/>
      <c r="H69" s="34">
        <v>1964</v>
      </c>
      <c r="I69" s="34"/>
      <c r="J69" s="34">
        <v>2052</v>
      </c>
      <c r="K69" s="34"/>
      <c r="L69" s="34">
        <v>1150</v>
      </c>
      <c r="M69" s="34"/>
      <c r="N69" s="34">
        <v>940</v>
      </c>
      <c r="O69" s="34"/>
      <c r="P69" s="34">
        <v>112208</v>
      </c>
      <c r="Q69" s="34"/>
      <c r="R69" s="34">
        <f>SUM(F69:Q69)</f>
        <v>159004</v>
      </c>
      <c r="S69" s="34"/>
      <c r="T69" s="34">
        <v>790</v>
      </c>
      <c r="U69" s="34"/>
      <c r="V69" s="34">
        <f>SUM(R69:U69)</f>
        <v>159794</v>
      </c>
    </row>
    <row r="70" spans="1:22" ht="14.25">
      <c r="A70" s="11"/>
      <c r="B70" s="2"/>
      <c r="C70" s="2"/>
      <c r="D70" s="2"/>
      <c r="E70" s="37"/>
      <c r="F70" s="34"/>
      <c r="G70" s="30"/>
      <c r="H70" s="34"/>
      <c r="I70" s="34"/>
      <c r="J70" s="34"/>
      <c r="K70" s="34"/>
      <c r="L70" s="34"/>
      <c r="M70" s="34"/>
      <c r="N70" s="34"/>
      <c r="O70" s="34"/>
      <c r="P70" s="34"/>
      <c r="Q70" s="34"/>
      <c r="R70" s="34"/>
      <c r="S70" s="34"/>
      <c r="T70" s="34"/>
      <c r="U70" s="34"/>
      <c r="V70" s="34"/>
    </row>
    <row r="71" spans="1:22" ht="14.25">
      <c r="A71" s="30" t="s">
        <v>75</v>
      </c>
      <c r="B71" s="45"/>
      <c r="C71" s="45"/>
      <c r="D71" s="30"/>
      <c r="E71" s="107"/>
      <c r="F71" s="108">
        <v>0</v>
      </c>
      <c r="G71" s="109"/>
      <c r="H71" s="108">
        <v>0</v>
      </c>
      <c r="I71" s="108"/>
      <c r="J71" s="108">
        <v>0</v>
      </c>
      <c r="K71" s="108"/>
      <c r="L71" s="108">
        <v>0</v>
      </c>
      <c r="M71" s="108"/>
      <c r="N71" s="108">
        <v>0</v>
      </c>
      <c r="O71" s="108"/>
      <c r="P71" s="108">
        <v>999</v>
      </c>
      <c r="Q71" s="108"/>
      <c r="R71" s="108">
        <f>SUM(F71:Q71)</f>
        <v>999</v>
      </c>
      <c r="S71" s="108"/>
      <c r="T71" s="117">
        <v>10</v>
      </c>
      <c r="U71" s="34"/>
      <c r="V71" s="110">
        <f>SUM(R71:U71)</f>
        <v>1009</v>
      </c>
    </row>
    <row r="72" spans="1:22" ht="14.25">
      <c r="A72" s="30"/>
      <c r="B72" s="45"/>
      <c r="C72" s="45"/>
      <c r="D72" s="30"/>
      <c r="E72" s="111"/>
      <c r="F72" s="34"/>
      <c r="G72" s="30"/>
      <c r="H72" s="34"/>
      <c r="I72" s="34"/>
      <c r="J72" s="34"/>
      <c r="K72" s="34"/>
      <c r="L72" s="34"/>
      <c r="M72" s="34"/>
      <c r="N72" s="34"/>
      <c r="O72" s="34"/>
      <c r="P72" s="34"/>
      <c r="Q72" s="34"/>
      <c r="R72" s="34"/>
      <c r="S72" s="34"/>
      <c r="T72" s="124"/>
      <c r="U72" s="34"/>
      <c r="V72" s="112"/>
    </row>
    <row r="73" spans="1:22" ht="14.25">
      <c r="A73" s="30" t="s">
        <v>119</v>
      </c>
      <c r="B73" s="45"/>
      <c r="C73" s="45"/>
      <c r="D73" s="30"/>
      <c r="E73" s="111"/>
      <c r="F73" s="34"/>
      <c r="G73" s="30"/>
      <c r="H73" s="34"/>
      <c r="I73" s="34"/>
      <c r="J73" s="34"/>
      <c r="K73" s="34"/>
      <c r="L73" s="34"/>
      <c r="M73" s="34"/>
      <c r="N73" s="34"/>
      <c r="O73" s="34"/>
      <c r="P73" s="34"/>
      <c r="Q73" s="34"/>
      <c r="R73" s="34"/>
      <c r="S73" s="34"/>
      <c r="T73" s="124"/>
      <c r="U73" s="34"/>
      <c r="V73" s="112"/>
    </row>
    <row r="74" spans="1:22" ht="14.25">
      <c r="A74" s="30" t="s">
        <v>120</v>
      </c>
      <c r="B74" s="30"/>
      <c r="C74" s="30"/>
      <c r="D74" s="30"/>
      <c r="E74" s="111"/>
      <c r="F74" s="14"/>
      <c r="G74" s="30"/>
      <c r="H74" s="34"/>
      <c r="I74" s="34"/>
      <c r="J74" s="34"/>
      <c r="K74" s="34"/>
      <c r="L74" s="34"/>
      <c r="M74" s="34"/>
      <c r="N74" s="34"/>
      <c r="O74" s="34"/>
      <c r="P74" s="34"/>
      <c r="Q74" s="34"/>
      <c r="R74" s="34"/>
      <c r="S74" s="34"/>
      <c r="T74" s="124"/>
      <c r="U74" s="34"/>
      <c r="V74" s="112"/>
    </row>
    <row r="75" spans="1:22" ht="14.25">
      <c r="A75" s="30"/>
      <c r="B75" s="113" t="s">
        <v>122</v>
      </c>
      <c r="C75" s="30"/>
      <c r="D75" s="30"/>
      <c r="E75" s="111"/>
      <c r="F75" s="14" t="s">
        <v>121</v>
      </c>
      <c r="G75" s="30"/>
      <c r="H75" s="34">
        <v>0</v>
      </c>
      <c r="I75" s="34"/>
      <c r="J75" s="34">
        <v>0</v>
      </c>
      <c r="K75" s="34"/>
      <c r="L75" s="34">
        <v>0</v>
      </c>
      <c r="M75" s="34"/>
      <c r="N75" s="34">
        <v>-46</v>
      </c>
      <c r="O75" s="34"/>
      <c r="P75" s="34">
        <v>0</v>
      </c>
      <c r="Q75" s="34"/>
      <c r="R75" s="34">
        <f>SUM(F75:Q75)</f>
        <v>-46</v>
      </c>
      <c r="S75" s="34"/>
      <c r="T75" s="124">
        <v>0</v>
      </c>
      <c r="U75" s="34"/>
      <c r="V75" s="112">
        <f>SUM(R75:U75)</f>
        <v>-46</v>
      </c>
    </row>
    <row r="76" spans="1:22" ht="14.25">
      <c r="A76" s="30"/>
      <c r="B76" s="113"/>
      <c r="C76" s="30"/>
      <c r="D76" s="30"/>
      <c r="E76" s="111"/>
      <c r="F76" s="114"/>
      <c r="G76" s="30"/>
      <c r="H76" s="34"/>
      <c r="I76" s="34"/>
      <c r="J76" s="34"/>
      <c r="K76" s="34"/>
      <c r="L76" s="34"/>
      <c r="M76" s="34"/>
      <c r="N76" s="34"/>
      <c r="O76" s="34"/>
      <c r="P76" s="34"/>
      <c r="Q76" s="34"/>
      <c r="R76" s="34"/>
      <c r="S76" s="34"/>
      <c r="T76" s="124"/>
      <c r="U76" s="34"/>
      <c r="V76" s="112"/>
    </row>
    <row r="77" spans="1:22" ht="14.25">
      <c r="A77" s="30" t="s">
        <v>123</v>
      </c>
      <c r="B77" s="30"/>
      <c r="C77" s="30"/>
      <c r="D77" s="30"/>
      <c r="E77" s="111"/>
      <c r="F77" s="14" t="s">
        <v>131</v>
      </c>
      <c r="G77" s="30"/>
      <c r="H77" s="34">
        <v>0</v>
      </c>
      <c r="I77" s="34"/>
      <c r="J77" s="34">
        <v>0</v>
      </c>
      <c r="K77" s="34"/>
      <c r="L77" s="34">
        <v>549</v>
      </c>
      <c r="M77" s="34"/>
      <c r="N77" s="34">
        <v>0</v>
      </c>
      <c r="O77" s="34"/>
      <c r="P77" s="34">
        <v>0</v>
      </c>
      <c r="Q77" s="34"/>
      <c r="R77" s="34">
        <f>SUM(F77:Q77)</f>
        <v>549</v>
      </c>
      <c r="S77" s="34"/>
      <c r="T77" s="124">
        <v>0</v>
      </c>
      <c r="U77" s="34"/>
      <c r="V77" s="112">
        <f>SUM(R77:U77)</f>
        <v>549</v>
      </c>
    </row>
    <row r="78" spans="1:22" ht="14.25">
      <c r="A78" s="30"/>
      <c r="B78" s="30"/>
      <c r="C78" s="30"/>
      <c r="D78" s="30"/>
      <c r="E78" s="105"/>
      <c r="F78" s="115"/>
      <c r="G78" s="65"/>
      <c r="H78" s="7"/>
      <c r="I78" s="7"/>
      <c r="J78" s="7"/>
      <c r="K78" s="7"/>
      <c r="L78" s="7"/>
      <c r="M78" s="7"/>
      <c r="N78" s="7"/>
      <c r="O78" s="7"/>
      <c r="P78" s="7"/>
      <c r="Q78" s="7"/>
      <c r="R78" s="7"/>
      <c r="S78" s="7"/>
      <c r="T78" s="123"/>
      <c r="U78" s="34"/>
      <c r="V78" s="116"/>
    </row>
    <row r="79" spans="1:22" ht="14.25">
      <c r="A79" s="30" t="s">
        <v>125</v>
      </c>
      <c r="B79" s="45"/>
      <c r="C79" s="45"/>
      <c r="D79" s="30"/>
      <c r="E79" s="107"/>
      <c r="F79" s="108">
        <f>SUM(F73:F78)</f>
        <v>0</v>
      </c>
      <c r="G79" s="109"/>
      <c r="H79" s="108">
        <f>SUM(H73:H78)</f>
        <v>0</v>
      </c>
      <c r="I79" s="108"/>
      <c r="J79" s="108">
        <f>SUM(J73:J78)</f>
        <v>0</v>
      </c>
      <c r="K79" s="108"/>
      <c r="L79" s="108">
        <f>SUM(L74:L78)</f>
        <v>549</v>
      </c>
      <c r="M79" s="108"/>
      <c r="N79" s="108">
        <f>SUM(N74:N78)</f>
        <v>-46</v>
      </c>
      <c r="O79" s="108"/>
      <c r="P79" s="108">
        <v>0</v>
      </c>
      <c r="Q79" s="108"/>
      <c r="R79" s="108">
        <f>SUM(R73:R78)</f>
        <v>503</v>
      </c>
      <c r="S79" s="108"/>
      <c r="T79" s="117">
        <v>0</v>
      </c>
      <c r="U79" s="34"/>
      <c r="V79" s="110">
        <f>SUM(V75:V78)</f>
        <v>503</v>
      </c>
    </row>
    <row r="80" spans="1:22" ht="15" thickBot="1">
      <c r="A80" s="30" t="s">
        <v>126</v>
      </c>
      <c r="B80" s="45"/>
      <c r="C80" s="45"/>
      <c r="D80" s="30"/>
      <c r="E80" s="55"/>
      <c r="F80" s="108">
        <f>SUM(F71+F79)</f>
        <v>0</v>
      </c>
      <c r="G80" s="30"/>
      <c r="H80" s="108">
        <f>SUM(H71+H79)</f>
        <v>0</v>
      </c>
      <c r="I80" s="34"/>
      <c r="J80" s="108">
        <f>SUM(J71+J79)</f>
        <v>0</v>
      </c>
      <c r="K80" s="34"/>
      <c r="L80" s="68">
        <f>L71+L79</f>
        <v>549</v>
      </c>
      <c r="M80" s="34"/>
      <c r="N80" s="108">
        <f>SUM(N71+N79)</f>
        <v>-46</v>
      </c>
      <c r="O80" s="34"/>
      <c r="P80" s="68">
        <f>P71+P79</f>
        <v>999</v>
      </c>
      <c r="Q80" s="34"/>
      <c r="R80" s="68">
        <f>R71+R79</f>
        <v>1502</v>
      </c>
      <c r="S80" s="34"/>
      <c r="T80" s="68">
        <f>T71+T79</f>
        <v>10</v>
      </c>
      <c r="U80" s="34"/>
      <c r="V80" s="68">
        <f>V71+V79</f>
        <v>1512</v>
      </c>
    </row>
    <row r="81" spans="1:22" ht="15" thickTop="1">
      <c r="A81" s="30"/>
      <c r="B81" s="45"/>
      <c r="C81" s="45"/>
      <c r="D81" s="30"/>
      <c r="E81" s="55"/>
      <c r="F81" s="114"/>
      <c r="G81" s="30"/>
      <c r="H81" s="114"/>
      <c r="I81" s="34"/>
      <c r="J81" s="114"/>
      <c r="K81" s="34"/>
      <c r="L81" s="114"/>
      <c r="M81" s="34"/>
      <c r="N81" s="114"/>
      <c r="O81" s="34"/>
      <c r="P81" s="114"/>
      <c r="Q81" s="34"/>
      <c r="R81" s="114"/>
      <c r="S81" s="34"/>
      <c r="T81" s="114"/>
      <c r="U81" s="114"/>
      <c r="V81" s="114"/>
    </row>
    <row r="82" spans="1:22" ht="14.25">
      <c r="A82" s="30" t="s">
        <v>127</v>
      </c>
      <c r="B82" s="45"/>
      <c r="C82" s="45"/>
      <c r="D82" s="30"/>
      <c r="E82" s="55"/>
      <c r="F82" s="114"/>
      <c r="G82" s="30"/>
      <c r="H82" s="114"/>
      <c r="I82" s="34"/>
      <c r="J82" s="114"/>
      <c r="K82" s="34"/>
      <c r="L82" s="114"/>
      <c r="M82" s="34"/>
      <c r="N82" s="114"/>
      <c r="O82" s="34"/>
      <c r="P82" s="114"/>
      <c r="Q82" s="34"/>
      <c r="R82" s="114"/>
      <c r="S82" s="34"/>
      <c r="T82" s="114"/>
      <c r="U82" s="114"/>
      <c r="V82" s="114"/>
    </row>
    <row r="83" spans="1:22" ht="14.25">
      <c r="A83" s="30"/>
      <c r="B83" s="30" t="s">
        <v>128</v>
      </c>
      <c r="C83" s="45"/>
      <c r="D83" s="30"/>
      <c r="E83" s="55"/>
      <c r="F83" s="118"/>
      <c r="G83" s="59"/>
      <c r="H83" s="60"/>
      <c r="I83" s="60"/>
      <c r="J83" s="60"/>
      <c r="K83" s="60"/>
      <c r="L83" s="60"/>
      <c r="M83" s="60"/>
      <c r="N83" s="60"/>
      <c r="O83" s="60"/>
      <c r="P83" s="60"/>
      <c r="Q83" s="60"/>
      <c r="R83" s="60"/>
      <c r="S83" s="60"/>
      <c r="T83" s="119"/>
      <c r="U83" s="34"/>
      <c r="V83" s="120"/>
    </row>
    <row r="84" spans="1:22" ht="14.25">
      <c r="A84" s="30"/>
      <c r="B84" s="30"/>
      <c r="C84" s="121" t="s">
        <v>152</v>
      </c>
      <c r="D84" s="30"/>
      <c r="E84" s="55"/>
      <c r="F84" s="122" t="s">
        <v>132</v>
      </c>
      <c r="G84" s="65"/>
      <c r="H84" s="7">
        <v>0</v>
      </c>
      <c r="I84" s="7"/>
      <c r="J84" s="7">
        <v>0</v>
      </c>
      <c r="K84" s="7"/>
      <c r="L84" s="7">
        <v>0</v>
      </c>
      <c r="M84" s="7"/>
      <c r="N84" s="7">
        <v>0</v>
      </c>
      <c r="O84" s="7"/>
      <c r="P84" s="7">
        <v>0</v>
      </c>
      <c r="Q84" s="7"/>
      <c r="R84" s="7">
        <f>SUM(F84:Q84)</f>
        <v>0</v>
      </c>
      <c r="S84" s="7"/>
      <c r="T84" s="123">
        <v>0</v>
      </c>
      <c r="U84" s="34"/>
      <c r="V84" s="116">
        <f>SUM(R84:U84)</f>
        <v>0</v>
      </c>
    </row>
    <row r="85" spans="1:22" ht="14.25">
      <c r="A85" s="30" t="s">
        <v>129</v>
      </c>
      <c r="B85" s="30"/>
      <c r="C85" s="121"/>
      <c r="D85" s="30"/>
      <c r="E85" s="55"/>
      <c r="F85" s="114" t="s">
        <v>130</v>
      </c>
      <c r="G85" s="30"/>
      <c r="H85" s="34">
        <v>0</v>
      </c>
      <c r="I85" s="34"/>
      <c r="J85" s="34">
        <v>0</v>
      </c>
      <c r="K85" s="34"/>
      <c r="L85" s="34">
        <v>0</v>
      </c>
      <c r="M85" s="34"/>
      <c r="N85" s="34">
        <v>0</v>
      </c>
      <c r="O85" s="34"/>
      <c r="P85" s="34">
        <f>SUM(P84)</f>
        <v>0</v>
      </c>
      <c r="Q85" s="34"/>
      <c r="R85" s="34">
        <f>SUM(R84)</f>
        <v>0</v>
      </c>
      <c r="S85" s="34"/>
      <c r="T85" s="34">
        <v>0</v>
      </c>
      <c r="U85" s="34"/>
      <c r="V85" s="34">
        <f>SUM(V84)</f>
        <v>0</v>
      </c>
    </row>
    <row r="86" spans="1:22" ht="14.25">
      <c r="A86" s="2"/>
      <c r="B86" s="2"/>
      <c r="C86" s="2"/>
      <c r="D86" s="2"/>
      <c r="E86" s="37"/>
      <c r="F86" s="27"/>
      <c r="G86" s="2"/>
      <c r="H86" s="3"/>
      <c r="I86" s="3"/>
      <c r="J86" s="3"/>
      <c r="K86" s="3"/>
      <c r="L86" s="3"/>
      <c r="M86" s="3"/>
      <c r="N86" s="3"/>
      <c r="O86" s="3"/>
      <c r="P86" s="3"/>
      <c r="Q86" s="3"/>
      <c r="R86" s="3"/>
      <c r="S86" s="3"/>
      <c r="T86" s="3"/>
      <c r="U86" s="34"/>
      <c r="V86" s="34"/>
    </row>
    <row r="87" spans="1:22" ht="15" thickBot="1">
      <c r="A87" s="11" t="s">
        <v>153</v>
      </c>
      <c r="B87" s="2"/>
      <c r="C87" s="2"/>
      <c r="D87" s="2"/>
      <c r="E87" s="37"/>
      <c r="F87" s="68">
        <f>SUM(F69:F86)</f>
        <v>40690</v>
      </c>
      <c r="G87" s="2"/>
      <c r="H87" s="68">
        <f>SUM(H69:H86)</f>
        <v>1964</v>
      </c>
      <c r="I87" s="3"/>
      <c r="J87" s="68">
        <f>SUM(J69:J86)</f>
        <v>2052</v>
      </c>
      <c r="K87" s="67"/>
      <c r="L87" s="68">
        <f>L69+L79</f>
        <v>1699</v>
      </c>
      <c r="M87" s="67"/>
      <c r="N87" s="68">
        <f>N69+N79</f>
        <v>894</v>
      </c>
      <c r="O87" s="67"/>
      <c r="P87" s="68">
        <f>P69+P80+P85</f>
        <v>113207</v>
      </c>
      <c r="Q87" s="3"/>
      <c r="R87" s="95">
        <f>R69+R80+R85</f>
        <v>160506</v>
      </c>
      <c r="S87" s="3"/>
      <c r="T87" s="68">
        <f>T69+T80</f>
        <v>800</v>
      </c>
      <c r="U87" s="34"/>
      <c r="V87" s="68">
        <f>V69+V80+V85</f>
        <v>161306</v>
      </c>
    </row>
    <row r="88" spans="1:22" ht="15" thickTop="1">
      <c r="A88" s="11"/>
      <c r="B88" s="2"/>
      <c r="C88" s="2"/>
      <c r="D88" s="2"/>
      <c r="E88" s="37"/>
      <c r="F88" s="67"/>
      <c r="G88" s="2"/>
      <c r="H88" s="67"/>
      <c r="I88" s="3"/>
      <c r="J88" s="67"/>
      <c r="K88" s="67"/>
      <c r="L88" s="67"/>
      <c r="M88" s="67"/>
      <c r="N88" s="67"/>
      <c r="O88" s="67"/>
      <c r="P88" s="67"/>
      <c r="Q88" s="3"/>
      <c r="R88" s="3"/>
      <c r="S88" s="3"/>
      <c r="T88" s="67"/>
      <c r="U88" s="34"/>
      <c r="V88" s="67"/>
    </row>
    <row r="89" spans="1:22" ht="14.25">
      <c r="A89" s="132" t="s">
        <v>154</v>
      </c>
      <c r="B89" s="132"/>
      <c r="C89" s="132"/>
      <c r="D89" s="132"/>
      <c r="E89" s="132"/>
      <c r="F89" s="132"/>
      <c r="G89" s="132"/>
      <c r="H89" s="132"/>
      <c r="I89" s="132"/>
      <c r="J89" s="132"/>
      <c r="K89" s="132"/>
      <c r="L89" s="132"/>
      <c r="M89" s="132"/>
      <c r="N89" s="132"/>
      <c r="O89" s="132"/>
      <c r="P89" s="132"/>
      <c r="Q89" s="132"/>
      <c r="R89" s="132"/>
      <c r="S89" s="132"/>
      <c r="T89" s="132"/>
      <c r="U89" s="132"/>
      <c r="V89" s="132"/>
    </row>
    <row r="90" spans="1:22" ht="14.25">
      <c r="A90" s="132"/>
      <c r="B90" s="132"/>
      <c r="C90" s="132"/>
      <c r="D90" s="132"/>
      <c r="E90" s="132"/>
      <c r="F90" s="132"/>
      <c r="G90" s="132"/>
      <c r="H90" s="132"/>
      <c r="I90" s="132"/>
      <c r="J90" s="132"/>
      <c r="K90" s="132"/>
      <c r="L90" s="132"/>
      <c r="M90" s="132"/>
      <c r="N90" s="132"/>
      <c r="O90" s="132"/>
      <c r="P90" s="132"/>
      <c r="Q90" s="132"/>
      <c r="R90" s="132"/>
      <c r="S90" s="132"/>
      <c r="T90" s="132"/>
      <c r="U90" s="132"/>
      <c r="V90" s="132"/>
    </row>
    <row r="91" spans="8:22" ht="14.25">
      <c r="H91" s="69"/>
      <c r="I91" s="69"/>
      <c r="J91" s="69"/>
      <c r="K91" s="69"/>
      <c r="L91" s="69"/>
      <c r="M91" s="69"/>
      <c r="N91" s="69"/>
      <c r="O91" s="69"/>
      <c r="P91" s="69"/>
      <c r="Q91" s="69"/>
      <c r="R91" s="69"/>
      <c r="S91" s="69"/>
      <c r="T91" s="69"/>
      <c r="U91" s="69"/>
      <c r="V91" s="69"/>
    </row>
    <row r="92" spans="8:22" ht="14.25">
      <c r="H92" s="69"/>
      <c r="I92" s="69"/>
      <c r="J92" s="69"/>
      <c r="K92" s="69"/>
      <c r="L92" s="69"/>
      <c r="M92" s="69"/>
      <c r="N92" s="69"/>
      <c r="O92" s="69"/>
      <c r="P92" s="69"/>
      <c r="Q92" s="69"/>
      <c r="R92" s="69"/>
      <c r="S92" s="69"/>
      <c r="T92" s="69"/>
      <c r="U92" s="69"/>
      <c r="V92" s="69"/>
    </row>
    <row r="93" spans="8:22" ht="14.25">
      <c r="H93" s="69"/>
      <c r="I93" s="69"/>
      <c r="J93" s="69"/>
      <c r="K93" s="69"/>
      <c r="L93" s="69"/>
      <c r="M93" s="69"/>
      <c r="N93" s="69"/>
      <c r="O93" s="69"/>
      <c r="P93" s="69"/>
      <c r="Q93" s="69"/>
      <c r="R93" s="69"/>
      <c r="S93" s="69"/>
      <c r="T93" s="69"/>
      <c r="U93" s="69"/>
      <c r="V93" s="69"/>
    </row>
    <row r="94" spans="8:22" ht="14.25">
      <c r="H94" s="69"/>
      <c r="I94" s="69"/>
      <c r="J94" s="69"/>
      <c r="K94" s="69"/>
      <c r="L94" s="69"/>
      <c r="M94" s="69"/>
      <c r="N94" s="69"/>
      <c r="O94" s="69"/>
      <c r="P94" s="69"/>
      <c r="Q94" s="69"/>
      <c r="R94" s="69"/>
      <c r="S94" s="69"/>
      <c r="T94" s="69"/>
      <c r="U94" s="69"/>
      <c r="V94" s="69"/>
    </row>
    <row r="95" spans="8:22" ht="14.25">
      <c r="H95" s="69"/>
      <c r="I95" s="69"/>
      <c r="J95" s="69"/>
      <c r="K95" s="69"/>
      <c r="L95" s="69"/>
      <c r="M95" s="69"/>
      <c r="N95" s="69"/>
      <c r="O95" s="69"/>
      <c r="P95" s="69"/>
      <c r="Q95" s="69"/>
      <c r="R95" s="69"/>
      <c r="S95" s="69"/>
      <c r="T95" s="69"/>
      <c r="U95" s="69"/>
      <c r="V95" s="69"/>
    </row>
    <row r="96" spans="8:22" ht="14.25">
      <c r="H96" s="69"/>
      <c r="I96" s="69"/>
      <c r="J96" s="69"/>
      <c r="K96" s="69"/>
      <c r="L96" s="69"/>
      <c r="M96" s="69"/>
      <c r="N96" s="69"/>
      <c r="O96" s="69"/>
      <c r="P96" s="69"/>
      <c r="Q96" s="69"/>
      <c r="R96" s="69"/>
      <c r="S96" s="69"/>
      <c r="T96" s="69"/>
      <c r="U96" s="69"/>
      <c r="V96" s="69"/>
    </row>
    <row r="97" spans="8:22" ht="14.25">
      <c r="H97" s="69"/>
      <c r="I97" s="69"/>
      <c r="J97" s="69"/>
      <c r="K97" s="69"/>
      <c r="L97" s="69"/>
      <c r="M97" s="69"/>
      <c r="N97" s="69"/>
      <c r="O97" s="69"/>
      <c r="P97" s="69"/>
      <c r="Q97" s="69"/>
      <c r="R97" s="69"/>
      <c r="S97" s="69"/>
      <c r="T97" s="69"/>
      <c r="U97" s="69"/>
      <c r="V97" s="69"/>
    </row>
    <row r="98" spans="8:22" ht="14.25">
      <c r="H98" s="69"/>
      <c r="I98" s="69"/>
      <c r="J98" s="69"/>
      <c r="K98" s="69"/>
      <c r="L98" s="69"/>
      <c r="M98" s="69"/>
      <c r="N98" s="69"/>
      <c r="O98" s="69"/>
      <c r="P98" s="69"/>
      <c r="Q98" s="69"/>
      <c r="R98" s="69"/>
      <c r="S98" s="69"/>
      <c r="T98" s="69"/>
      <c r="U98" s="69"/>
      <c r="V98" s="69"/>
    </row>
    <row r="99" spans="8:22" ht="14.25">
      <c r="H99" s="69"/>
      <c r="I99" s="69"/>
      <c r="J99" s="69"/>
      <c r="K99" s="69"/>
      <c r="L99" s="69"/>
      <c r="M99" s="69"/>
      <c r="N99" s="69"/>
      <c r="O99" s="69"/>
      <c r="P99" s="69"/>
      <c r="Q99" s="69"/>
      <c r="R99" s="69"/>
      <c r="S99" s="69"/>
      <c r="T99" s="69"/>
      <c r="U99" s="69"/>
      <c r="V99" s="69"/>
    </row>
    <row r="100" spans="8:22" ht="14.25">
      <c r="H100" s="69"/>
      <c r="I100" s="69"/>
      <c r="J100" s="69"/>
      <c r="K100" s="69"/>
      <c r="L100" s="69"/>
      <c r="M100" s="69"/>
      <c r="N100" s="69"/>
      <c r="O100" s="69"/>
      <c r="P100" s="69"/>
      <c r="Q100" s="69"/>
      <c r="R100" s="69"/>
      <c r="S100" s="69"/>
      <c r="T100" s="69"/>
      <c r="U100" s="69"/>
      <c r="V100" s="69"/>
    </row>
    <row r="101" spans="8:22" ht="14.25">
      <c r="H101" s="69"/>
      <c r="I101" s="69"/>
      <c r="J101" s="69"/>
      <c r="K101" s="69"/>
      <c r="L101" s="69"/>
      <c r="M101" s="69"/>
      <c r="N101" s="69"/>
      <c r="O101" s="69"/>
      <c r="P101" s="69"/>
      <c r="Q101" s="69"/>
      <c r="R101" s="69"/>
      <c r="S101" s="69"/>
      <c r="T101" s="69"/>
      <c r="U101" s="69"/>
      <c r="V101" s="69"/>
    </row>
    <row r="102" spans="8:22" ht="14.25">
      <c r="H102" s="69"/>
      <c r="I102" s="69"/>
      <c r="J102" s="69"/>
      <c r="K102" s="69"/>
      <c r="L102" s="69"/>
      <c r="M102" s="69"/>
      <c r="N102" s="69"/>
      <c r="O102" s="69"/>
      <c r="P102" s="69"/>
      <c r="Q102" s="69"/>
      <c r="R102" s="69"/>
      <c r="S102" s="69"/>
      <c r="T102" s="69"/>
      <c r="U102" s="69"/>
      <c r="V102" s="69"/>
    </row>
    <row r="103" spans="8:22" ht="14.25">
      <c r="H103" s="69"/>
      <c r="I103" s="69"/>
      <c r="J103" s="69"/>
      <c r="K103" s="69"/>
      <c r="L103" s="69"/>
      <c r="M103" s="69"/>
      <c r="N103" s="69"/>
      <c r="O103" s="69"/>
      <c r="P103" s="69"/>
      <c r="Q103" s="69"/>
      <c r="R103" s="69"/>
      <c r="S103" s="69"/>
      <c r="T103" s="69"/>
      <c r="U103" s="69"/>
      <c r="V103" s="69"/>
    </row>
    <row r="104" spans="8:22" ht="14.25">
      <c r="H104" s="69"/>
      <c r="I104" s="69"/>
      <c r="J104" s="69"/>
      <c r="K104" s="69"/>
      <c r="L104" s="69"/>
      <c r="M104" s="69"/>
      <c r="N104" s="69"/>
      <c r="O104" s="69"/>
      <c r="P104" s="69"/>
      <c r="Q104" s="69"/>
      <c r="R104" s="69"/>
      <c r="S104" s="69"/>
      <c r="T104" s="69"/>
      <c r="U104" s="69"/>
      <c r="V104" s="69"/>
    </row>
    <row r="105" spans="8:22" ht="14.25">
      <c r="H105" s="69"/>
      <c r="I105" s="69"/>
      <c r="J105" s="69"/>
      <c r="K105" s="69"/>
      <c r="L105" s="69"/>
      <c r="M105" s="69"/>
      <c r="N105" s="69"/>
      <c r="O105" s="69"/>
      <c r="P105" s="69"/>
      <c r="Q105" s="69"/>
      <c r="R105" s="69"/>
      <c r="S105" s="69"/>
      <c r="T105" s="69"/>
      <c r="U105" s="69"/>
      <c r="V105" s="69"/>
    </row>
    <row r="106" spans="8:22" ht="14.25">
      <c r="H106" s="69"/>
      <c r="I106" s="69"/>
      <c r="J106" s="69"/>
      <c r="K106" s="69"/>
      <c r="L106" s="69"/>
      <c r="M106" s="69"/>
      <c r="N106" s="69"/>
      <c r="O106" s="69"/>
      <c r="P106" s="69"/>
      <c r="Q106" s="69"/>
      <c r="R106" s="69"/>
      <c r="S106" s="69"/>
      <c r="T106" s="69"/>
      <c r="U106" s="69"/>
      <c r="V106" s="69"/>
    </row>
    <row r="107" spans="8:22" ht="14.25">
      <c r="H107" s="69"/>
      <c r="I107" s="69"/>
      <c r="J107" s="69"/>
      <c r="K107" s="69"/>
      <c r="L107" s="69"/>
      <c r="M107" s="69"/>
      <c r="N107" s="69"/>
      <c r="O107" s="69"/>
      <c r="P107" s="69"/>
      <c r="Q107" s="69"/>
      <c r="R107" s="69"/>
      <c r="S107" s="69"/>
      <c r="T107" s="69"/>
      <c r="U107" s="69"/>
      <c r="V107" s="69"/>
    </row>
    <row r="108" spans="8:22" ht="14.25">
      <c r="H108" s="69"/>
      <c r="I108" s="69"/>
      <c r="J108" s="69"/>
      <c r="K108" s="69"/>
      <c r="L108" s="69"/>
      <c r="M108" s="69"/>
      <c r="N108" s="69"/>
      <c r="O108" s="69"/>
      <c r="P108" s="69"/>
      <c r="Q108" s="69"/>
      <c r="R108" s="69"/>
      <c r="S108" s="69"/>
      <c r="T108" s="69"/>
      <c r="U108" s="69"/>
      <c r="V108" s="69"/>
    </row>
    <row r="109" spans="8:22" ht="14.25">
      <c r="H109" s="69"/>
      <c r="I109" s="69"/>
      <c r="J109" s="69"/>
      <c r="K109" s="69"/>
      <c r="L109" s="69"/>
      <c r="M109" s="69"/>
      <c r="N109" s="69"/>
      <c r="O109" s="69"/>
      <c r="P109" s="69"/>
      <c r="Q109" s="69"/>
      <c r="R109" s="69"/>
      <c r="S109" s="69"/>
      <c r="T109" s="69"/>
      <c r="U109" s="69"/>
      <c r="V109" s="69"/>
    </row>
    <row r="110" spans="8:22" ht="14.25">
      <c r="H110" s="69"/>
      <c r="I110" s="69"/>
      <c r="J110" s="69"/>
      <c r="K110" s="69"/>
      <c r="L110" s="69"/>
      <c r="M110" s="69"/>
      <c r="N110" s="69"/>
      <c r="O110" s="69"/>
      <c r="P110" s="69"/>
      <c r="Q110" s="69"/>
      <c r="R110" s="69"/>
      <c r="S110" s="69"/>
      <c r="T110" s="69"/>
      <c r="U110" s="69"/>
      <c r="V110" s="69"/>
    </row>
  </sheetData>
  <sheetProtection/>
  <mergeCells count="4">
    <mergeCell ref="A89:V90"/>
    <mergeCell ref="H3:W4"/>
    <mergeCell ref="F13:O13"/>
    <mergeCell ref="F14:Q14"/>
  </mergeCells>
  <printOptions/>
  <pageMargins left="0.75" right="0.75" top="0.52" bottom="0.48" header="0.5" footer="0.5"/>
  <pageSetup fitToHeight="1" fitToWidth="1" horizontalDpi="600" verticalDpi="600" orientation="portrait" paperSize="9" scale="56"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6"/>
  <sheetViews>
    <sheetView tabSelected="1" view="pageBreakPreview" zoomScaleSheetLayoutView="100" zoomScalePageLayoutView="0" workbookViewId="0" topLeftCell="A33">
      <selection activeCell="H48" sqref="H48"/>
    </sheetView>
  </sheetViews>
  <sheetFormatPr defaultColWidth="9.00390625" defaultRowHeight="12.75"/>
  <cols>
    <col min="1" max="1" width="4.00390625" style="39" customWidth="1"/>
    <col min="2" max="2" width="3.421875" style="39" customWidth="1"/>
    <col min="3" max="3" width="21.7109375" style="39" customWidth="1"/>
    <col min="4" max="4" width="18.8515625" style="39" customWidth="1"/>
    <col min="5" max="5" width="12.57421875" style="39" customWidth="1"/>
    <col min="6" max="6" width="14.7109375" style="45" customWidth="1"/>
    <col min="7" max="7" width="4.7109375" style="39" customWidth="1"/>
    <col min="8" max="8" width="19.57421875" style="39" customWidth="1"/>
    <col min="9" max="9" width="1.57421875" style="39" customWidth="1"/>
    <col min="10" max="10" width="19.28125" style="39" customWidth="1"/>
    <col min="11" max="11" width="1.57421875" style="39" customWidth="1"/>
    <col min="12" max="12" width="1.57421875" style="45" customWidth="1"/>
    <col min="13" max="13" width="17.7109375" style="45" customWidth="1"/>
    <col min="14" max="16384" width="9.00390625" style="39" customWidth="1"/>
  </cols>
  <sheetData>
    <row r="1" spans="1:10" ht="10.5" customHeight="1">
      <c r="A1" s="2"/>
      <c r="B1" s="2"/>
      <c r="C1" s="2"/>
      <c r="D1" s="2"/>
      <c r="E1" s="2"/>
      <c r="F1" s="30"/>
      <c r="G1" s="2"/>
      <c r="H1" s="2"/>
      <c r="J1" s="2"/>
    </row>
    <row r="2" spans="1:11" ht="14.25">
      <c r="A2" s="2"/>
      <c r="B2" s="2"/>
      <c r="C2" s="2"/>
      <c r="D2" s="2"/>
      <c r="E2" s="2"/>
      <c r="F2" s="2"/>
      <c r="G2" s="2"/>
      <c r="H2" s="2"/>
      <c r="J2" s="2"/>
      <c r="K2" s="85"/>
    </row>
    <row r="3" spans="1:11" ht="18" customHeight="1">
      <c r="A3" s="15" t="s">
        <v>0</v>
      </c>
      <c r="B3" s="2"/>
      <c r="C3" s="2"/>
      <c r="D3" s="2"/>
      <c r="E3" s="2"/>
      <c r="G3" s="86"/>
      <c r="H3" s="127"/>
      <c r="I3" s="127"/>
      <c r="J3" s="127"/>
      <c r="K3" s="127"/>
    </row>
    <row r="4" spans="1:13" s="4" customFormat="1" ht="18">
      <c r="A4" s="15" t="s">
        <v>76</v>
      </c>
      <c r="F4" s="86"/>
      <c r="G4" s="86"/>
      <c r="H4" s="127"/>
      <c r="I4" s="127"/>
      <c r="J4" s="127"/>
      <c r="K4" s="127"/>
      <c r="L4" s="72"/>
      <c r="M4" s="71"/>
    </row>
    <row r="5" spans="1:13" s="4" customFormat="1" ht="15.75">
      <c r="A5" s="19" t="s">
        <v>77</v>
      </c>
      <c r="F5" s="70"/>
      <c r="G5" s="9"/>
      <c r="H5" s="9"/>
      <c r="I5" s="18"/>
      <c r="J5" s="9"/>
      <c r="L5" s="72"/>
      <c r="M5" s="71"/>
    </row>
    <row r="6" spans="1:13" s="4" customFormat="1" ht="15.75">
      <c r="A6" s="19" t="s">
        <v>1</v>
      </c>
      <c r="F6" s="70"/>
      <c r="G6" s="9"/>
      <c r="H6" s="9"/>
      <c r="I6" s="18"/>
      <c r="J6" s="9"/>
      <c r="L6" s="72"/>
      <c r="M6" s="71"/>
    </row>
    <row r="7" spans="1:13" s="4" customFormat="1" ht="15.75">
      <c r="A7" s="4" t="s">
        <v>2</v>
      </c>
      <c r="F7" s="70"/>
      <c r="G7" s="9"/>
      <c r="H7" s="9"/>
      <c r="I7" s="18"/>
      <c r="J7" s="9"/>
      <c r="L7" s="72"/>
      <c r="M7" s="71"/>
    </row>
    <row r="8" spans="1:11" ht="6.75" customHeight="1" thickBot="1">
      <c r="A8" s="40"/>
      <c r="B8" s="41"/>
      <c r="C8" s="41"/>
      <c r="D8" s="41"/>
      <c r="E8" s="41"/>
      <c r="F8" s="41"/>
      <c r="G8" s="41"/>
      <c r="H8" s="41"/>
      <c r="I8" s="49"/>
      <c r="J8" s="41"/>
      <c r="K8" s="49"/>
    </row>
    <row r="9" spans="1:11" ht="11.25" customHeight="1">
      <c r="A9" s="11"/>
      <c r="B9" s="2"/>
      <c r="C9" s="2"/>
      <c r="D9" s="2"/>
      <c r="E9" s="2"/>
      <c r="F9" s="30"/>
      <c r="G9" s="2"/>
      <c r="H9" s="2"/>
      <c r="J9" s="2"/>
      <c r="K9" s="45"/>
    </row>
    <row r="10" spans="1:11" ht="7.5" customHeight="1">
      <c r="A10" s="11"/>
      <c r="B10" s="2"/>
      <c r="C10" s="2"/>
      <c r="D10" s="2"/>
      <c r="E10" s="2"/>
      <c r="F10" s="30"/>
      <c r="G10" s="2"/>
      <c r="H10" s="2"/>
      <c r="J10" s="2"/>
      <c r="K10" s="45"/>
    </row>
    <row r="11" spans="1:13" ht="14.25">
      <c r="A11" s="11" t="s">
        <v>155</v>
      </c>
      <c r="B11" s="11"/>
      <c r="C11" s="11"/>
      <c r="D11" s="11"/>
      <c r="E11" s="11"/>
      <c r="F11" s="44"/>
      <c r="G11" s="23"/>
      <c r="H11" s="5"/>
      <c r="I11" s="2"/>
      <c r="J11" s="5"/>
      <c r="K11" s="45"/>
      <c r="L11" s="30"/>
      <c r="M11" s="30"/>
    </row>
    <row r="12" spans="1:13" ht="14.25">
      <c r="A12" s="11" t="s">
        <v>50</v>
      </c>
      <c r="B12" s="2"/>
      <c r="C12" s="2"/>
      <c r="D12" s="2"/>
      <c r="E12" s="2"/>
      <c r="F12" s="30"/>
      <c r="G12" s="2"/>
      <c r="H12" s="2"/>
      <c r="I12" s="2"/>
      <c r="J12" s="2"/>
      <c r="L12" s="30"/>
      <c r="M12" s="30"/>
    </row>
    <row r="13" spans="1:13" ht="14.25">
      <c r="A13" s="25"/>
      <c r="B13" s="2"/>
      <c r="C13" s="2"/>
      <c r="D13" s="2"/>
      <c r="E13" s="2"/>
      <c r="F13" s="30"/>
      <c r="G13" s="2"/>
      <c r="H13" s="2"/>
      <c r="I13" s="2"/>
      <c r="J13" s="2"/>
      <c r="L13" s="30"/>
      <c r="M13" s="30"/>
    </row>
    <row r="14" spans="1:13" ht="14.25">
      <c r="A14" s="2"/>
      <c r="B14" s="2"/>
      <c r="C14" s="2"/>
      <c r="D14" s="2"/>
      <c r="E14" s="2"/>
      <c r="F14" s="32"/>
      <c r="G14" s="22"/>
      <c r="H14" s="50" t="s">
        <v>97</v>
      </c>
      <c r="I14" s="22"/>
      <c r="J14" s="50" t="s">
        <v>97</v>
      </c>
      <c r="L14" s="32"/>
      <c r="M14" s="32"/>
    </row>
    <row r="15" spans="1:13" ht="14.25">
      <c r="A15" s="2"/>
      <c r="B15" s="2"/>
      <c r="C15" s="2"/>
      <c r="D15" s="2"/>
      <c r="E15" s="2"/>
      <c r="F15" s="32"/>
      <c r="G15" s="22"/>
      <c r="H15" s="51" t="s">
        <v>93</v>
      </c>
      <c r="I15" s="22"/>
      <c r="J15" s="51" t="s">
        <v>93</v>
      </c>
      <c r="L15" s="32"/>
      <c r="M15" s="32"/>
    </row>
    <row r="16" spans="1:13" ht="14.25">
      <c r="A16" s="2"/>
      <c r="B16" s="2"/>
      <c r="C16" s="2"/>
      <c r="D16" s="2"/>
      <c r="E16" s="2"/>
      <c r="F16" s="32"/>
      <c r="G16" s="22"/>
      <c r="H16" s="92" t="s">
        <v>156</v>
      </c>
      <c r="I16" s="91"/>
      <c r="J16" s="92" t="s">
        <v>138</v>
      </c>
      <c r="L16" s="32"/>
      <c r="M16" s="36"/>
    </row>
    <row r="17" spans="1:13" ht="14.25">
      <c r="A17" s="2"/>
      <c r="B17" s="2"/>
      <c r="C17" s="2"/>
      <c r="D17" s="2"/>
      <c r="E17" s="2"/>
      <c r="F17" s="55"/>
      <c r="G17" s="22"/>
      <c r="H17" s="51" t="s">
        <v>4</v>
      </c>
      <c r="I17" s="22"/>
      <c r="J17" s="51" t="s">
        <v>4</v>
      </c>
      <c r="L17" s="32"/>
      <c r="M17" s="32"/>
    </row>
    <row r="18" spans="1:13" ht="14.25">
      <c r="A18" s="2"/>
      <c r="B18" s="2"/>
      <c r="C18" s="2"/>
      <c r="D18" s="2"/>
      <c r="E18" s="2"/>
      <c r="F18" s="55"/>
      <c r="G18" s="2"/>
      <c r="H18" s="53"/>
      <c r="I18" s="2"/>
      <c r="J18" s="53"/>
      <c r="L18" s="30"/>
      <c r="M18" s="30"/>
    </row>
    <row r="19" spans="1:13" ht="14.25">
      <c r="A19" s="2"/>
      <c r="B19" s="2"/>
      <c r="C19" s="2"/>
      <c r="D19" s="2"/>
      <c r="E19" s="2"/>
      <c r="F19" s="30"/>
      <c r="G19" s="2"/>
      <c r="H19" s="2"/>
      <c r="I19" s="2"/>
      <c r="J19" s="2"/>
      <c r="L19" s="30"/>
      <c r="M19" s="30"/>
    </row>
    <row r="20" spans="1:13" ht="14.25">
      <c r="A20" s="11" t="s">
        <v>30</v>
      </c>
      <c r="B20" s="2"/>
      <c r="C20" s="2"/>
      <c r="D20" s="2"/>
      <c r="E20" s="2"/>
      <c r="F20" s="30"/>
      <c r="G20" s="2"/>
      <c r="H20" s="2"/>
      <c r="I20" s="2"/>
      <c r="J20" s="2"/>
      <c r="L20" s="30"/>
      <c r="M20" s="30"/>
    </row>
    <row r="21" spans="1:13" ht="14.25">
      <c r="A21" s="2"/>
      <c r="B21" s="2"/>
      <c r="C21" s="2"/>
      <c r="D21" s="2"/>
      <c r="E21" s="2"/>
      <c r="F21" s="30"/>
      <c r="G21" s="2"/>
      <c r="H21" s="2"/>
      <c r="I21" s="2"/>
      <c r="J21" s="2"/>
      <c r="L21" s="30"/>
      <c r="M21" s="30"/>
    </row>
    <row r="22" spans="1:13" ht="14.25">
      <c r="A22" s="11" t="s">
        <v>73</v>
      </c>
      <c r="B22" s="2"/>
      <c r="C22" s="2"/>
      <c r="D22" s="2"/>
      <c r="E22" s="2"/>
      <c r="F22" s="74"/>
      <c r="G22" s="2"/>
      <c r="H22" s="73">
        <v>1505</v>
      </c>
      <c r="I22" s="2"/>
      <c r="J22" s="73">
        <v>2235</v>
      </c>
      <c r="L22" s="30"/>
      <c r="M22" s="75"/>
    </row>
    <row r="23" spans="1:13" ht="14.25">
      <c r="A23" s="11"/>
      <c r="B23" s="2"/>
      <c r="C23" s="2"/>
      <c r="D23" s="2"/>
      <c r="E23" s="2"/>
      <c r="F23" s="74"/>
      <c r="G23" s="2"/>
      <c r="H23" s="73"/>
      <c r="I23" s="2"/>
      <c r="J23" s="73"/>
      <c r="L23" s="30"/>
      <c r="M23" s="30"/>
    </row>
    <row r="24" spans="1:13" ht="14.25">
      <c r="A24" s="11" t="s">
        <v>31</v>
      </c>
      <c r="B24" s="2"/>
      <c r="C24" s="2"/>
      <c r="D24" s="2"/>
      <c r="E24" s="2"/>
      <c r="F24" s="74"/>
      <c r="G24" s="2"/>
      <c r="H24" s="73"/>
      <c r="I24" s="2"/>
      <c r="J24" s="73"/>
      <c r="L24" s="30"/>
      <c r="M24" s="30"/>
    </row>
    <row r="25" spans="1:13" ht="14.25">
      <c r="A25" s="11"/>
      <c r="B25" s="43" t="s">
        <v>32</v>
      </c>
      <c r="C25" s="2"/>
      <c r="D25" s="2"/>
      <c r="E25" s="2"/>
      <c r="F25" s="74"/>
      <c r="G25" s="2"/>
      <c r="H25" s="76">
        <v>160</v>
      </c>
      <c r="I25" s="2"/>
      <c r="J25" s="76">
        <v>-265</v>
      </c>
      <c r="L25" s="30"/>
      <c r="M25" s="75"/>
    </row>
    <row r="26" spans="1:13" ht="14.25">
      <c r="A26" s="11" t="s">
        <v>33</v>
      </c>
      <c r="B26" s="2"/>
      <c r="C26" s="2"/>
      <c r="D26" s="2"/>
      <c r="E26" s="2"/>
      <c r="F26" s="74"/>
      <c r="G26" s="2"/>
      <c r="H26" s="74">
        <f>SUM(H22:H25)</f>
        <v>1665</v>
      </c>
      <c r="I26" s="2"/>
      <c r="J26" s="74">
        <f>SUM(J22:J25)</f>
        <v>1970</v>
      </c>
      <c r="L26" s="30"/>
      <c r="M26" s="30"/>
    </row>
    <row r="27" spans="1:13" ht="14.25">
      <c r="A27" s="11" t="s">
        <v>34</v>
      </c>
      <c r="B27" s="2"/>
      <c r="C27" s="2"/>
      <c r="D27" s="2"/>
      <c r="E27" s="2"/>
      <c r="F27" s="74"/>
      <c r="G27" s="2"/>
      <c r="H27" s="73"/>
      <c r="I27" s="2"/>
      <c r="J27" s="73"/>
      <c r="L27" s="30"/>
      <c r="M27" s="30"/>
    </row>
    <row r="28" spans="1:13" ht="14.25">
      <c r="A28" s="11"/>
      <c r="B28" s="43" t="s">
        <v>35</v>
      </c>
      <c r="C28" s="2"/>
      <c r="D28" s="2"/>
      <c r="E28" s="2"/>
      <c r="F28" s="74"/>
      <c r="G28" s="2"/>
      <c r="H28" s="73">
        <v>940</v>
      </c>
      <c r="I28" s="2"/>
      <c r="J28" s="73">
        <v>1035</v>
      </c>
      <c r="L28" s="30"/>
      <c r="M28" s="75"/>
    </row>
    <row r="29" spans="1:13" ht="14.25">
      <c r="A29" s="11"/>
      <c r="B29" s="43" t="s">
        <v>36</v>
      </c>
      <c r="C29" s="2"/>
      <c r="D29" s="2"/>
      <c r="E29" s="2"/>
      <c r="F29" s="74"/>
      <c r="G29" s="2"/>
      <c r="H29" s="73">
        <v>-21</v>
      </c>
      <c r="I29" s="2"/>
      <c r="J29" s="73">
        <v>-3728</v>
      </c>
      <c r="L29" s="30"/>
      <c r="M29" s="75"/>
    </row>
    <row r="30" spans="1:13" ht="14.25">
      <c r="A30" s="11"/>
      <c r="B30" s="43" t="s">
        <v>37</v>
      </c>
      <c r="C30" s="2"/>
      <c r="D30" s="2"/>
      <c r="E30" s="2"/>
      <c r="F30" s="74"/>
      <c r="G30" s="2"/>
      <c r="H30" s="73">
        <v>-2649</v>
      </c>
      <c r="I30" s="2"/>
      <c r="J30" s="73">
        <v>-1441</v>
      </c>
      <c r="L30" s="30"/>
      <c r="M30" s="75"/>
    </row>
    <row r="31" spans="1:13" ht="14.25">
      <c r="A31" s="11"/>
      <c r="B31" s="43"/>
      <c r="C31" s="2"/>
      <c r="D31" s="2"/>
      <c r="E31" s="2"/>
      <c r="F31" s="74"/>
      <c r="G31" s="2"/>
      <c r="H31" s="76"/>
      <c r="I31" s="2"/>
      <c r="J31" s="76"/>
      <c r="L31" s="30"/>
      <c r="M31" s="30"/>
    </row>
    <row r="32" spans="1:13" ht="14.25">
      <c r="A32" s="11"/>
      <c r="B32" s="43"/>
      <c r="C32" s="2"/>
      <c r="D32" s="2"/>
      <c r="E32" s="2"/>
      <c r="F32" s="74"/>
      <c r="G32" s="2"/>
      <c r="H32" s="74"/>
      <c r="I32" s="2"/>
      <c r="J32" s="74"/>
      <c r="L32" s="30"/>
      <c r="M32" s="30"/>
    </row>
    <row r="33" spans="1:13" ht="14.25">
      <c r="A33" s="11" t="s">
        <v>134</v>
      </c>
      <c r="B33" s="2"/>
      <c r="C33" s="2"/>
      <c r="D33" s="2"/>
      <c r="E33" s="2"/>
      <c r="F33" s="74"/>
      <c r="G33" s="2"/>
      <c r="H33" s="73">
        <f>SUM(H26:H32)</f>
        <v>-65</v>
      </c>
      <c r="I33" s="2"/>
      <c r="J33" s="73">
        <f>SUM(J26:J32)</f>
        <v>-2164</v>
      </c>
      <c r="L33" s="30"/>
      <c r="M33" s="75"/>
    </row>
    <row r="34" spans="1:13" ht="14.25">
      <c r="A34" s="11"/>
      <c r="B34" s="43" t="s">
        <v>38</v>
      </c>
      <c r="C34" s="2"/>
      <c r="D34" s="2"/>
      <c r="E34" s="2"/>
      <c r="F34" s="74"/>
      <c r="G34" s="2"/>
      <c r="H34" s="73">
        <v>-1060</v>
      </c>
      <c r="I34" s="2"/>
      <c r="J34" s="73">
        <v>-792</v>
      </c>
      <c r="L34" s="30"/>
      <c r="M34" s="75"/>
    </row>
    <row r="35" spans="1:13" ht="14.25">
      <c r="A35" s="11"/>
      <c r="B35" s="43" t="s">
        <v>39</v>
      </c>
      <c r="C35" s="2"/>
      <c r="D35" s="2"/>
      <c r="E35" s="2"/>
      <c r="F35" s="74"/>
      <c r="G35" s="2"/>
      <c r="H35" s="74">
        <v>-9</v>
      </c>
      <c r="I35" s="2"/>
      <c r="J35" s="74">
        <v>0</v>
      </c>
      <c r="L35" s="30"/>
      <c r="M35" s="75"/>
    </row>
    <row r="36" spans="1:13" ht="14.25">
      <c r="A36" s="11"/>
      <c r="B36" s="43"/>
      <c r="C36" s="2"/>
      <c r="D36" s="2"/>
      <c r="E36" s="2"/>
      <c r="F36" s="74"/>
      <c r="G36" s="2"/>
      <c r="H36" s="74"/>
      <c r="I36" s="2"/>
      <c r="J36" s="74"/>
      <c r="L36" s="30"/>
      <c r="M36" s="75"/>
    </row>
    <row r="37" spans="1:13" ht="14.25">
      <c r="A37" s="11" t="s">
        <v>160</v>
      </c>
      <c r="B37" s="2"/>
      <c r="C37" s="2"/>
      <c r="D37" s="2"/>
      <c r="E37" s="2"/>
      <c r="F37" s="78"/>
      <c r="G37" s="3"/>
      <c r="H37" s="77">
        <f>SUM(H33:H35)</f>
        <v>-1134</v>
      </c>
      <c r="I37" s="3"/>
      <c r="J37" s="77">
        <f>SUM(J33:J35)</f>
        <v>-2956</v>
      </c>
      <c r="L37" s="34"/>
      <c r="M37" s="75"/>
    </row>
    <row r="38" spans="1:13" ht="14.25">
      <c r="A38" s="2"/>
      <c r="B38" s="2"/>
      <c r="C38" s="2"/>
      <c r="D38" s="2"/>
      <c r="E38" s="2"/>
      <c r="F38" s="78"/>
      <c r="G38" s="3"/>
      <c r="H38" s="79"/>
      <c r="I38" s="3"/>
      <c r="J38" s="79"/>
      <c r="L38" s="34"/>
      <c r="M38" s="34"/>
    </row>
    <row r="39" spans="1:13" ht="14.25">
      <c r="A39" s="11" t="s">
        <v>40</v>
      </c>
      <c r="B39" s="2"/>
      <c r="C39" s="2"/>
      <c r="D39" s="2"/>
      <c r="E39" s="2"/>
      <c r="F39" s="78"/>
      <c r="G39" s="3"/>
      <c r="H39" s="79"/>
      <c r="I39" s="3"/>
      <c r="J39" s="79"/>
      <c r="L39" s="34"/>
      <c r="M39" s="75"/>
    </row>
    <row r="40" spans="1:13" ht="14.25">
      <c r="A40" s="11"/>
      <c r="B40" s="2"/>
      <c r="C40" s="2"/>
      <c r="D40" s="2"/>
      <c r="E40" s="2"/>
      <c r="F40" s="78"/>
      <c r="G40" s="3"/>
      <c r="H40" s="79"/>
      <c r="I40" s="3"/>
      <c r="J40" s="79"/>
      <c r="L40" s="34"/>
      <c r="M40" s="75"/>
    </row>
    <row r="41" spans="1:13" ht="14.25">
      <c r="A41" s="11"/>
      <c r="B41" s="2" t="s">
        <v>41</v>
      </c>
      <c r="C41" s="2"/>
      <c r="D41" s="2"/>
      <c r="E41" s="2"/>
      <c r="F41" s="78"/>
      <c r="G41" s="3"/>
      <c r="H41" s="79">
        <v>-783</v>
      </c>
      <c r="I41" s="3"/>
      <c r="J41" s="79">
        <v>-6654</v>
      </c>
      <c r="L41" s="34"/>
      <c r="M41" s="75"/>
    </row>
    <row r="42" spans="1:13" ht="14.25">
      <c r="A42" s="11"/>
      <c r="B42" s="2" t="s">
        <v>42</v>
      </c>
      <c r="C42" s="2"/>
      <c r="D42" s="2"/>
      <c r="E42" s="2"/>
      <c r="F42" s="78"/>
      <c r="G42" s="34"/>
      <c r="H42" s="78">
        <v>0</v>
      </c>
      <c r="I42" s="34"/>
      <c r="J42" s="78">
        <v>146</v>
      </c>
      <c r="L42" s="34"/>
      <c r="M42" s="75"/>
    </row>
    <row r="43" spans="1:13" ht="14.25">
      <c r="A43" s="11"/>
      <c r="B43" s="2" t="s">
        <v>117</v>
      </c>
      <c r="C43" s="2"/>
      <c r="D43" s="2"/>
      <c r="E43" s="2"/>
      <c r="F43" s="78"/>
      <c r="G43" s="34"/>
      <c r="H43" s="78">
        <v>-484</v>
      </c>
      <c r="I43" s="34"/>
      <c r="J43" s="78">
        <v>-574</v>
      </c>
      <c r="L43" s="34"/>
      <c r="M43" s="75"/>
    </row>
    <row r="44" spans="1:13" ht="14.25">
      <c r="A44" s="11"/>
      <c r="B44" s="2" t="s">
        <v>133</v>
      </c>
      <c r="C44" s="2"/>
      <c r="D44" s="2"/>
      <c r="E44" s="2"/>
      <c r="F44" s="78"/>
      <c r="G44" s="34"/>
      <c r="H44" s="78">
        <v>484</v>
      </c>
      <c r="I44" s="34"/>
      <c r="J44" s="78">
        <v>574</v>
      </c>
      <c r="L44" s="34"/>
      <c r="M44" s="75"/>
    </row>
    <row r="45" spans="1:13" ht="14.25">
      <c r="A45" s="11"/>
      <c r="B45" s="2" t="s">
        <v>87</v>
      </c>
      <c r="C45" s="2"/>
      <c r="D45" s="2"/>
      <c r="E45" s="2"/>
      <c r="F45" s="78"/>
      <c r="G45" s="3"/>
      <c r="H45" s="79">
        <v>42</v>
      </c>
      <c r="I45" s="3"/>
      <c r="J45" s="79">
        <v>66</v>
      </c>
      <c r="L45" s="34"/>
      <c r="M45" s="75"/>
    </row>
    <row r="46" spans="1:13" ht="14.25">
      <c r="A46" s="11"/>
      <c r="B46" s="2"/>
      <c r="C46" s="2"/>
      <c r="D46" s="2"/>
      <c r="E46" s="2"/>
      <c r="F46" s="78"/>
      <c r="G46" s="3"/>
      <c r="H46" s="79"/>
      <c r="I46" s="3"/>
      <c r="J46" s="79"/>
      <c r="L46" s="34"/>
      <c r="M46" s="75"/>
    </row>
    <row r="47" spans="1:13" ht="14.25">
      <c r="A47" s="11" t="s">
        <v>139</v>
      </c>
      <c r="B47" s="2"/>
      <c r="C47" s="2"/>
      <c r="D47" s="2"/>
      <c r="E47" s="2"/>
      <c r="F47" s="78"/>
      <c r="G47" s="3"/>
      <c r="H47" s="77">
        <f>SUM(H40:H45)</f>
        <v>-741</v>
      </c>
      <c r="I47" s="3"/>
      <c r="J47" s="77">
        <f>SUM(J40:J45)</f>
        <v>-6442</v>
      </c>
      <c r="L47" s="34"/>
      <c r="M47" s="34"/>
    </row>
    <row r="48" spans="1:13" ht="14.25">
      <c r="A48" s="11"/>
      <c r="B48" s="2"/>
      <c r="C48" s="2"/>
      <c r="D48" s="2"/>
      <c r="E48" s="2"/>
      <c r="F48" s="78"/>
      <c r="G48" s="3"/>
      <c r="H48" s="78"/>
      <c r="I48" s="3"/>
      <c r="J48" s="78"/>
      <c r="L48" s="34"/>
      <c r="M48" s="34"/>
    </row>
    <row r="49" spans="1:13" ht="14.25">
      <c r="A49" s="11" t="s">
        <v>69</v>
      </c>
      <c r="B49" s="2"/>
      <c r="C49" s="2"/>
      <c r="D49" s="2"/>
      <c r="E49" s="2"/>
      <c r="F49" s="78"/>
      <c r="G49" s="3"/>
      <c r="H49" s="79"/>
      <c r="I49" s="3"/>
      <c r="J49" s="79"/>
      <c r="L49" s="34"/>
      <c r="M49" s="75"/>
    </row>
    <row r="50" spans="1:13" ht="14.25">
      <c r="A50" s="2"/>
      <c r="B50" s="2" t="s">
        <v>52</v>
      </c>
      <c r="C50" s="2"/>
      <c r="D50" s="2"/>
      <c r="E50" s="2"/>
      <c r="F50" s="78"/>
      <c r="G50" s="3"/>
      <c r="H50" s="79">
        <v>-7</v>
      </c>
      <c r="I50" s="3"/>
      <c r="J50" s="79">
        <v>-8</v>
      </c>
      <c r="L50" s="34"/>
      <c r="M50" s="75"/>
    </row>
    <row r="51" spans="1:13" ht="14.25">
      <c r="A51" s="2"/>
      <c r="B51" s="93" t="s">
        <v>88</v>
      </c>
      <c r="C51" s="2"/>
      <c r="D51" s="2"/>
      <c r="E51" s="2"/>
      <c r="F51" s="78"/>
      <c r="G51" s="3"/>
      <c r="H51" s="79">
        <v>0</v>
      </c>
      <c r="I51" s="3"/>
      <c r="J51" s="79">
        <v>12</v>
      </c>
      <c r="L51" s="34"/>
      <c r="M51" s="75"/>
    </row>
    <row r="52" spans="1:13" ht="14.25">
      <c r="A52" s="2"/>
      <c r="B52" s="93" t="s">
        <v>89</v>
      </c>
      <c r="C52" s="2"/>
      <c r="D52" s="2"/>
      <c r="E52" s="2"/>
      <c r="F52" s="78"/>
      <c r="G52" s="3"/>
      <c r="H52" s="79">
        <v>0</v>
      </c>
      <c r="I52" s="3"/>
      <c r="J52" s="79">
        <v>0</v>
      </c>
      <c r="L52" s="34"/>
      <c r="M52" s="75"/>
    </row>
    <row r="53" spans="1:13" ht="14.25">
      <c r="A53" s="2"/>
      <c r="B53" s="2" t="s">
        <v>90</v>
      </c>
      <c r="C53" s="2"/>
      <c r="D53" s="2"/>
      <c r="E53" s="2"/>
      <c r="F53" s="78"/>
      <c r="G53" s="3"/>
      <c r="H53" s="79">
        <v>0</v>
      </c>
      <c r="I53" s="3"/>
      <c r="J53" s="79">
        <v>0</v>
      </c>
      <c r="L53" s="34"/>
      <c r="M53" s="75"/>
    </row>
    <row r="54" spans="1:13" ht="14.25">
      <c r="A54" s="11" t="s">
        <v>159</v>
      </c>
      <c r="B54" s="2"/>
      <c r="C54" s="2"/>
      <c r="D54" s="2"/>
      <c r="E54" s="2"/>
      <c r="F54" s="78"/>
      <c r="G54" s="3"/>
      <c r="H54" s="77">
        <f>SUM(H50:H53)</f>
        <v>-7</v>
      </c>
      <c r="I54" s="3"/>
      <c r="J54" s="77">
        <f>SUM(J50:J53)</f>
        <v>4</v>
      </c>
      <c r="L54" s="34"/>
      <c r="M54" s="75"/>
    </row>
    <row r="55" spans="1:13" ht="14.25">
      <c r="A55" s="2"/>
      <c r="B55" s="2"/>
      <c r="C55" s="2"/>
      <c r="D55" s="2"/>
      <c r="E55" s="2"/>
      <c r="F55" s="78"/>
      <c r="G55" s="3"/>
      <c r="H55" s="78"/>
      <c r="I55" s="3"/>
      <c r="J55" s="78"/>
      <c r="L55" s="34"/>
      <c r="M55" s="34"/>
    </row>
    <row r="56" spans="1:13" ht="14.25">
      <c r="A56" s="2" t="s">
        <v>140</v>
      </c>
      <c r="B56" s="2"/>
      <c r="C56" s="2"/>
      <c r="D56" s="2"/>
      <c r="E56" s="2"/>
      <c r="F56" s="78"/>
      <c r="G56" s="3"/>
      <c r="H56" s="78">
        <f>H37+H47+H54</f>
        <v>-1882</v>
      </c>
      <c r="I56" s="3"/>
      <c r="J56" s="78">
        <f>J37+J47+J54</f>
        <v>-9394</v>
      </c>
      <c r="L56" s="34"/>
      <c r="M56" s="75"/>
    </row>
    <row r="57" spans="1:13" ht="14.25">
      <c r="A57" s="11" t="s">
        <v>98</v>
      </c>
      <c r="B57" s="2"/>
      <c r="C57" s="2"/>
      <c r="D57" s="2"/>
      <c r="E57" s="2"/>
      <c r="F57" s="78"/>
      <c r="G57" s="3"/>
      <c r="H57" s="79">
        <v>26713</v>
      </c>
      <c r="I57" s="3"/>
      <c r="J57" s="79">
        <v>35342</v>
      </c>
      <c r="L57" s="34"/>
      <c r="M57" s="75"/>
    </row>
    <row r="58" spans="1:13" ht="14.25">
      <c r="A58" s="11" t="s">
        <v>83</v>
      </c>
      <c r="B58" s="2"/>
      <c r="C58" s="2"/>
      <c r="D58" s="2"/>
      <c r="E58" s="2"/>
      <c r="F58" s="78"/>
      <c r="G58" s="3"/>
      <c r="H58" s="79">
        <v>278</v>
      </c>
      <c r="I58" s="3"/>
      <c r="J58" s="79">
        <v>278</v>
      </c>
      <c r="L58" s="34"/>
      <c r="M58" s="75"/>
    </row>
    <row r="59" spans="1:13" ht="15" thickBot="1">
      <c r="A59" s="11" t="s">
        <v>99</v>
      </c>
      <c r="B59" s="2"/>
      <c r="C59" s="2"/>
      <c r="D59" s="2"/>
      <c r="E59" s="2"/>
      <c r="F59" s="78"/>
      <c r="G59" s="3"/>
      <c r="H59" s="80">
        <f>SUM(H56:H58)</f>
        <v>25109</v>
      </c>
      <c r="I59" s="3"/>
      <c r="J59" s="80">
        <f>SUM(J56:J58)</f>
        <v>26226</v>
      </c>
      <c r="L59" s="34"/>
      <c r="M59" s="75"/>
    </row>
    <row r="60" spans="1:13" ht="15" thickTop="1">
      <c r="A60" s="2"/>
      <c r="B60" s="2"/>
      <c r="C60" s="2"/>
      <c r="D60" s="2"/>
      <c r="E60" s="2"/>
      <c r="F60" s="78"/>
      <c r="G60" s="3"/>
      <c r="H60" s="79"/>
      <c r="I60" s="3"/>
      <c r="J60" s="79"/>
      <c r="L60" s="34"/>
      <c r="M60" s="75"/>
    </row>
    <row r="61" spans="1:13" ht="14.25">
      <c r="A61" s="2"/>
      <c r="B61" s="2"/>
      <c r="C61" s="2"/>
      <c r="D61" s="2"/>
      <c r="E61" s="2"/>
      <c r="F61" s="78"/>
      <c r="G61" s="3"/>
      <c r="H61" s="79"/>
      <c r="I61" s="3"/>
      <c r="J61" s="79"/>
      <c r="L61" s="34"/>
      <c r="M61" s="75"/>
    </row>
    <row r="62" spans="1:13" ht="14.25">
      <c r="A62" s="11"/>
      <c r="B62" s="2" t="s">
        <v>60</v>
      </c>
      <c r="C62" s="2"/>
      <c r="D62" s="2"/>
      <c r="E62" s="2"/>
      <c r="F62" s="78"/>
      <c r="G62" s="3"/>
      <c r="H62" s="79"/>
      <c r="I62" s="3"/>
      <c r="J62" s="79"/>
      <c r="L62" s="34"/>
      <c r="M62" s="75"/>
    </row>
    <row r="63" spans="1:13" ht="14.25">
      <c r="A63" s="2"/>
      <c r="B63" s="2"/>
      <c r="C63" s="2"/>
      <c r="D63" s="2"/>
      <c r="E63" s="2"/>
      <c r="F63" s="78"/>
      <c r="G63" s="3"/>
      <c r="H63" s="79"/>
      <c r="I63" s="3"/>
      <c r="J63" s="79"/>
      <c r="L63" s="34"/>
      <c r="M63" s="75"/>
    </row>
    <row r="64" spans="1:13" ht="14.25">
      <c r="A64" s="81"/>
      <c r="B64" s="2"/>
      <c r="C64" s="2" t="s">
        <v>62</v>
      </c>
      <c r="D64" s="2"/>
      <c r="E64" s="2"/>
      <c r="F64" s="78"/>
      <c r="G64" s="3"/>
      <c r="H64" s="79">
        <v>24558</v>
      </c>
      <c r="I64" s="3"/>
      <c r="J64" s="79">
        <v>25691</v>
      </c>
      <c r="L64" s="34"/>
      <c r="M64" s="75"/>
    </row>
    <row r="65" spans="1:13" ht="14.25">
      <c r="A65" s="81"/>
      <c r="B65" s="2"/>
      <c r="C65" s="2" t="s">
        <v>70</v>
      </c>
      <c r="D65" s="2"/>
      <c r="E65" s="2"/>
      <c r="F65" s="33"/>
      <c r="G65" s="3"/>
      <c r="H65" s="6">
        <v>0</v>
      </c>
      <c r="I65" s="3"/>
      <c r="J65" s="6">
        <v>0</v>
      </c>
      <c r="L65" s="34"/>
      <c r="M65" s="75"/>
    </row>
    <row r="66" spans="1:13" ht="14.25">
      <c r="A66" s="81"/>
      <c r="B66" s="2"/>
      <c r="C66" s="2" t="s">
        <v>85</v>
      </c>
      <c r="D66" s="2"/>
      <c r="E66" s="2"/>
      <c r="F66" s="33"/>
      <c r="G66" s="3"/>
      <c r="H66" s="6">
        <v>551</v>
      </c>
      <c r="I66" s="3"/>
      <c r="J66" s="6">
        <v>535</v>
      </c>
      <c r="L66" s="34"/>
      <c r="M66" s="75"/>
    </row>
    <row r="67" spans="1:13" ht="15" thickBot="1">
      <c r="A67" s="2"/>
      <c r="B67" s="2"/>
      <c r="C67" s="2"/>
      <c r="D67" s="2"/>
      <c r="E67" s="2"/>
      <c r="F67" s="78"/>
      <c r="G67" s="3"/>
      <c r="H67" s="80">
        <f>SUM(H64:H66)</f>
        <v>25109</v>
      </c>
      <c r="I67" s="3"/>
      <c r="J67" s="80">
        <f>SUM(J64:J66)</f>
        <v>26226</v>
      </c>
      <c r="L67" s="34"/>
      <c r="M67" s="75"/>
    </row>
    <row r="68" spans="1:13" ht="15" thickTop="1">
      <c r="A68" s="2"/>
      <c r="B68" s="2"/>
      <c r="C68" s="2"/>
      <c r="D68" s="2"/>
      <c r="E68" s="2"/>
      <c r="F68" s="34"/>
      <c r="G68" s="3"/>
      <c r="H68" s="79"/>
      <c r="I68" s="3"/>
      <c r="J68" s="79"/>
      <c r="L68" s="34"/>
      <c r="M68" s="75"/>
    </row>
    <row r="69" spans="1:13" ht="14.25">
      <c r="A69" s="2"/>
      <c r="B69" s="2"/>
      <c r="C69" s="2"/>
      <c r="D69" s="2"/>
      <c r="E69" s="2"/>
      <c r="F69" s="34"/>
      <c r="G69" s="3"/>
      <c r="H69" s="3"/>
      <c r="I69" s="3"/>
      <c r="J69" s="3"/>
      <c r="L69" s="34"/>
      <c r="M69" s="75"/>
    </row>
    <row r="70" spans="1:14" ht="14.25" customHeight="1">
      <c r="A70" s="132" t="s">
        <v>157</v>
      </c>
      <c r="B70" s="132"/>
      <c r="C70" s="132"/>
      <c r="D70" s="132"/>
      <c r="E70" s="132"/>
      <c r="F70" s="132"/>
      <c r="G70" s="132"/>
      <c r="H70" s="132"/>
      <c r="I70" s="132"/>
      <c r="J70" s="132"/>
      <c r="K70" s="132"/>
      <c r="L70" s="90"/>
      <c r="M70" s="90"/>
      <c r="N70" s="90"/>
    </row>
    <row r="71" spans="1:14" ht="14.25">
      <c r="A71" s="132"/>
      <c r="B71" s="132"/>
      <c r="C71" s="132"/>
      <c r="D71" s="132"/>
      <c r="E71" s="132"/>
      <c r="F71" s="132"/>
      <c r="G71" s="132"/>
      <c r="H71" s="132"/>
      <c r="I71" s="132"/>
      <c r="J71" s="132"/>
      <c r="K71" s="132"/>
      <c r="L71" s="90"/>
      <c r="M71" s="90"/>
      <c r="N71" s="90"/>
    </row>
    <row r="72" spans="5:13" ht="14.25">
      <c r="E72" s="48"/>
      <c r="F72" s="39"/>
      <c r="I72" s="3"/>
      <c r="L72" s="34"/>
      <c r="M72" s="75"/>
    </row>
    <row r="73" spans="5:13" ht="14.25">
      <c r="E73" s="48"/>
      <c r="F73" s="39"/>
      <c r="I73" s="3"/>
      <c r="L73" s="34"/>
      <c r="M73" s="75"/>
    </row>
    <row r="74" spans="5:13" ht="14.25">
      <c r="E74" s="48"/>
      <c r="F74" s="39"/>
      <c r="I74" s="3"/>
      <c r="L74" s="34"/>
      <c r="M74" s="75"/>
    </row>
    <row r="75" spans="5:13" ht="14.25">
      <c r="E75" s="48"/>
      <c r="F75" s="39"/>
      <c r="H75" s="38"/>
      <c r="I75" s="3"/>
      <c r="J75" s="38">
        <v>4</v>
      </c>
      <c r="L75" s="34"/>
      <c r="M75" s="82"/>
    </row>
    <row r="76" spans="1:13" ht="14.25">
      <c r="A76" s="2"/>
      <c r="B76" s="2"/>
      <c r="C76" s="2"/>
      <c r="D76" s="2"/>
      <c r="E76" s="2"/>
      <c r="F76" s="34"/>
      <c r="G76" s="3"/>
      <c r="H76" s="3"/>
      <c r="I76" s="3"/>
      <c r="J76" s="3"/>
      <c r="L76" s="34"/>
      <c r="M76" s="75"/>
    </row>
    <row r="77" spans="6:13" ht="14.25">
      <c r="F77" s="83"/>
      <c r="G77" s="69"/>
      <c r="H77" s="69"/>
      <c r="I77" s="69"/>
      <c r="J77" s="69"/>
      <c r="L77" s="83"/>
      <c r="M77" s="84"/>
    </row>
    <row r="78" spans="6:13" ht="14.25">
      <c r="F78" s="83"/>
      <c r="G78" s="69"/>
      <c r="H78" s="69"/>
      <c r="I78" s="69"/>
      <c r="J78" s="69"/>
      <c r="L78" s="83"/>
      <c r="M78" s="84"/>
    </row>
    <row r="79" spans="6:13" ht="14.25">
      <c r="F79" s="83"/>
      <c r="G79" s="69"/>
      <c r="H79" s="69"/>
      <c r="I79" s="69"/>
      <c r="J79" s="69"/>
      <c r="L79" s="83"/>
      <c r="M79" s="84"/>
    </row>
    <row r="80" spans="6:13" ht="14.25">
      <c r="F80" s="83"/>
      <c r="G80" s="69"/>
      <c r="H80" s="69"/>
      <c r="I80" s="69"/>
      <c r="J80" s="69"/>
      <c r="L80" s="83"/>
      <c r="M80" s="84"/>
    </row>
    <row r="81" spans="6:13" ht="14.25">
      <c r="F81" s="83"/>
      <c r="G81" s="69"/>
      <c r="H81" s="69"/>
      <c r="I81" s="69"/>
      <c r="J81" s="69"/>
      <c r="L81" s="83"/>
      <c r="M81" s="84"/>
    </row>
    <row r="82" spans="6:13" ht="14.25">
      <c r="F82" s="83"/>
      <c r="G82" s="69"/>
      <c r="H82" s="69"/>
      <c r="I82" s="69"/>
      <c r="J82" s="69"/>
      <c r="L82" s="83"/>
      <c r="M82" s="84"/>
    </row>
    <row r="83" spans="6:13" ht="14.25">
      <c r="F83" s="83"/>
      <c r="G83" s="69"/>
      <c r="H83" s="69"/>
      <c r="I83" s="69"/>
      <c r="J83" s="69"/>
      <c r="L83" s="83"/>
      <c r="M83" s="84"/>
    </row>
    <row r="84" spans="6:13" ht="14.25">
      <c r="F84" s="83"/>
      <c r="G84" s="69"/>
      <c r="H84" s="69"/>
      <c r="I84" s="69"/>
      <c r="J84" s="69"/>
      <c r="L84" s="83"/>
      <c r="M84" s="84"/>
    </row>
    <row r="85" spans="6:13" ht="14.25">
      <c r="F85" s="83"/>
      <c r="G85" s="69"/>
      <c r="H85" s="69"/>
      <c r="I85" s="69"/>
      <c r="J85" s="69"/>
      <c r="L85" s="83"/>
      <c r="M85" s="84"/>
    </row>
    <row r="86" spans="6:13" ht="14.25">
      <c r="F86" s="83"/>
      <c r="G86" s="69"/>
      <c r="H86" s="69"/>
      <c r="I86" s="69"/>
      <c r="J86" s="69"/>
      <c r="L86" s="83"/>
      <c r="M86" s="84"/>
    </row>
  </sheetData>
  <sheetProtection/>
  <mergeCells count="2">
    <mergeCell ref="H3:K4"/>
    <mergeCell ref="A70:K71"/>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Quinnie Tam Chee Kheng</cp:lastModifiedBy>
  <cp:lastPrinted>2017-02-24T09:21:24Z</cp:lastPrinted>
  <dcterms:created xsi:type="dcterms:W3CDTF">2003-11-14T02:24:22Z</dcterms:created>
  <dcterms:modified xsi:type="dcterms:W3CDTF">2017-02-27T08:40:48Z</dcterms:modified>
  <cp:category/>
  <cp:version/>
  <cp:contentType/>
  <cp:contentStatus/>
</cp:coreProperties>
</file>